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20910"/>
  <workbookPr autoCompressPictures="0"/>
  <bookViews>
    <workbookView xWindow="480" yWindow="40" windowWidth="23000" windowHeight="10040"/>
  </bookViews>
  <sheets>
    <sheet name="Sheet1" sheetId="1" r:id="rId1"/>
    <sheet name="Sheet2" sheetId="2" r:id="rId2"/>
    <sheet name="Sheet3" sheetId="3" r:id="rId3"/>
  </sheets>
  <calcPr calcId="140001" concurrentCalc="0"/>
  <extLst>
    <ext xmlns:mx="http://schemas.microsoft.com/office/mac/excel/2008/main" uri="{7523E5D3-25F3-A5E0-1632-64F254C22452}">
      <mx:ArchID Flags="2"/>
    </ext>
  </extLst>
</workbook>
</file>

<file path=xl/calcChain.xml><?xml version="1.0" encoding="utf-8"?>
<calcChain xmlns="http://schemas.openxmlformats.org/spreadsheetml/2006/main">
  <c r="F35" i="1" l="1"/>
  <c r="F17" i="1"/>
  <c r="F33" i="1"/>
  <c r="F37" i="1"/>
  <c r="E17" i="1"/>
  <c r="E33" i="1"/>
  <c r="E37" i="1"/>
  <c r="G37" i="1"/>
  <c r="G33" i="1"/>
  <c r="G41" i="1"/>
  <c r="G42" i="1"/>
  <c r="G43" i="1"/>
  <c r="F44" i="1"/>
  <c r="E44" i="1"/>
  <c r="G44" i="1"/>
  <c r="G40" i="1"/>
  <c r="G18" i="1"/>
  <c r="G19" i="1"/>
  <c r="G20" i="1"/>
  <c r="G21" i="1"/>
  <c r="G22" i="1"/>
  <c r="G23" i="1"/>
  <c r="G24" i="1"/>
  <c r="G25" i="1"/>
  <c r="G26" i="1"/>
  <c r="G27" i="1"/>
  <c r="G28" i="1"/>
  <c r="G29" i="1"/>
  <c r="G30" i="1"/>
  <c r="G31" i="1"/>
  <c r="G32" i="1"/>
  <c r="G34" i="1"/>
  <c r="G35" i="1"/>
  <c r="G36" i="1"/>
  <c r="G17" i="1"/>
  <c r="G12" i="1"/>
  <c r="G13" i="1"/>
  <c r="G11" i="1"/>
  <c r="F14" i="1"/>
  <c r="E14" i="1"/>
  <c r="G14" i="1"/>
  <c r="D44" i="1"/>
</calcChain>
</file>

<file path=xl/sharedStrings.xml><?xml version="1.0" encoding="utf-8"?>
<sst xmlns="http://schemas.openxmlformats.org/spreadsheetml/2006/main" count="67" uniqueCount="59">
  <si>
    <t>Zakázka</t>
  </si>
  <si>
    <t>Rozpočet</t>
  </si>
  <si>
    <t>Plénum 6/2013</t>
  </si>
  <si>
    <t>PŘÍJMY:</t>
  </si>
  <si>
    <t>1.</t>
  </si>
  <si>
    <t>Režie</t>
  </si>
  <si>
    <t>2.</t>
  </si>
  <si>
    <t>Cash flow OSÚ AD SL ČR</t>
  </si>
  <si>
    <t>3.</t>
  </si>
  <si>
    <t>Rezerva z předchozího roku</t>
  </si>
  <si>
    <t>Celkem</t>
  </si>
  <si>
    <t>VÝDAJE:</t>
  </si>
  <si>
    <t>STK</t>
  </si>
  <si>
    <t>Metodika</t>
  </si>
  <si>
    <t>4.</t>
  </si>
  <si>
    <t>Propagace</t>
  </si>
  <si>
    <t>5.</t>
  </si>
  <si>
    <t>Územní celky</t>
  </si>
  <si>
    <t>6.</t>
  </si>
  <si>
    <t>Nákl.na poř.závodů</t>
  </si>
  <si>
    <t>7.</t>
  </si>
  <si>
    <t>Materiál</t>
  </si>
  <si>
    <t>8.</t>
  </si>
  <si>
    <t>ČOV účelové</t>
  </si>
  <si>
    <t>9.</t>
  </si>
  <si>
    <t>Rada, RK</t>
  </si>
  <si>
    <t>10.</t>
  </si>
  <si>
    <t>Spol.náklady RD</t>
  </si>
  <si>
    <t>11.</t>
  </si>
  <si>
    <t>Soustř.RDA 2x</t>
  </si>
  <si>
    <t>12.</t>
  </si>
  <si>
    <t>Soustř.RDJ</t>
  </si>
  <si>
    <t>13.</t>
  </si>
  <si>
    <t>Spol.testy</t>
  </si>
  <si>
    <t>14.</t>
  </si>
  <si>
    <t>Soustř.letní RD+RDJ</t>
  </si>
  <si>
    <t>15.</t>
  </si>
  <si>
    <t>MS</t>
  </si>
  <si>
    <t>16.</t>
  </si>
  <si>
    <t>MSJ</t>
  </si>
  <si>
    <t>17.</t>
  </si>
  <si>
    <t>RD činnost</t>
  </si>
  <si>
    <t>18.</t>
  </si>
  <si>
    <t>RDJ činnost</t>
  </si>
  <si>
    <t>19.</t>
  </si>
  <si>
    <t>Žactvo</t>
  </si>
  <si>
    <t>20.</t>
  </si>
  <si>
    <t>Rezerva</t>
  </si>
  <si>
    <t>ROZPIS POLOŽKY REŽIE:</t>
  </si>
  <si>
    <t>mzdy</t>
  </si>
  <si>
    <t>cestovné</t>
  </si>
  <si>
    <t>materiál, režie, ostatní</t>
  </si>
  <si>
    <t>převod do CS SKI</t>
  </si>
  <si>
    <t>VÝVOJ ROZPOČTU OSÚ AD SLČR 2013</t>
  </si>
  <si>
    <t>Valná hromada</t>
  </si>
  <si>
    <t>Navýšení</t>
  </si>
  <si>
    <t>Plénum 10/2013</t>
  </si>
  <si>
    <t>10/2013 vs. 6/2013</t>
  </si>
  <si>
    <t>ke schválení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</si>
</sst>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charset val="238"/>
      <scheme val="minor"/>
    </font>
    <font>
      <b/>
      <sz val="10"/>
      <color theme="1"/>
      <name val="Arial"/>
      <family val="2"/>
      <charset val="238"/>
    </font>
    <font>
      <b/>
      <sz val="10"/>
      <name val="Arial CE"/>
      <family val="2"/>
      <charset val="238"/>
    </font>
    <font>
      <b/>
      <sz val="10"/>
      <name val="Arial"/>
      <family val="2"/>
      <charset val="238"/>
    </font>
  </fonts>
  <fills count="4">
    <fill>
      <patternFill patternType="none"/>
    </fill>
    <fill>
      <patternFill patternType="gray125"/>
    </fill>
    <fill>
      <patternFill patternType="solid">
        <fgColor rgb="FFFFC000"/>
        <bgColor indexed="64"/>
      </patternFill>
    </fill>
    <fill>
      <patternFill patternType="solid">
        <fgColor theme="6" tint="0.79998168889431442"/>
        <bgColor indexed="64"/>
      </patternFill>
    </fill>
  </fills>
  <borders count="26">
    <border>
      <left/>
      <right/>
      <top/>
      <bottom/>
      <diagonal/>
    </border>
    <border>
      <left style="medium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medium">
        <color auto="1"/>
      </left>
      <right style="medium">
        <color auto="1"/>
      </right>
      <top style="medium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medium">
        <color auto="1"/>
      </left>
      <right style="medium">
        <color auto="1"/>
      </right>
      <top style="thin">
        <color auto="1"/>
      </top>
      <bottom style="medium">
        <color auto="1"/>
      </bottom>
      <diagonal/>
    </border>
    <border>
      <left style="medium">
        <color auto="1"/>
      </left>
      <right style="medium">
        <color auto="1"/>
      </right>
      <top style="medium">
        <color auto="1"/>
      </top>
      <bottom/>
      <diagonal/>
    </border>
    <border>
      <left style="medium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medium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/>
      <bottom style="medium">
        <color auto="1"/>
      </bottom>
      <diagonal/>
    </border>
    <border>
      <left style="thin">
        <color auto="1"/>
      </left>
      <right style="thin">
        <color auto="1"/>
      </right>
      <top/>
      <bottom style="medium">
        <color auto="1"/>
      </bottom>
      <diagonal/>
    </border>
    <border>
      <left style="medium">
        <color auto="1"/>
      </left>
      <right style="thin">
        <color auto="1"/>
      </right>
      <top style="medium">
        <color auto="1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 style="medium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/>
      <bottom style="thin">
        <color auto="1"/>
      </bottom>
      <diagonal/>
    </border>
    <border>
      <left style="medium">
        <color auto="1"/>
      </left>
      <right style="medium">
        <color auto="1"/>
      </right>
      <top/>
      <bottom style="thin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/>
      <bottom/>
      <diagonal/>
    </border>
    <border>
      <left style="thin">
        <color auto="1"/>
      </left>
      <right style="medium">
        <color auto="1"/>
      </right>
      <top style="thin">
        <color auto="1"/>
      </top>
      <bottom/>
      <diagonal/>
    </border>
    <border>
      <left style="medium">
        <color auto="1"/>
      </left>
      <right style="medium">
        <color auto="1"/>
      </right>
      <top style="thin">
        <color auto="1"/>
      </top>
      <bottom/>
      <diagonal/>
    </border>
    <border>
      <left style="thin">
        <color auto="1"/>
      </left>
      <right style="medium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/>
      <bottom style="medium">
        <color auto="1"/>
      </bottom>
      <diagonal/>
    </border>
    <border>
      <left style="medium">
        <color auto="1"/>
      </left>
      <right style="medium">
        <color auto="1"/>
      </right>
      <top/>
      <bottom style="medium">
        <color auto="1"/>
      </bottom>
      <diagonal/>
    </border>
  </borders>
  <cellStyleXfs count="1">
    <xf numFmtId="0" fontId="0" fillId="0" borderId="0"/>
  </cellStyleXfs>
  <cellXfs count="55">
    <xf numFmtId="0" fontId="0" fillId="0" borderId="0" xfId="0"/>
    <xf numFmtId="0" fontId="1" fillId="0" borderId="0" xfId="0" applyFont="1"/>
    <xf numFmtId="0" fontId="0" fillId="0" borderId="0" xfId="0" applyFill="1"/>
    <xf numFmtId="0" fontId="2" fillId="0" borderId="1" xfId="0" applyFont="1" applyBorder="1"/>
    <xf numFmtId="0" fontId="2" fillId="0" borderId="2" xfId="0" applyFont="1" applyBorder="1"/>
    <xf numFmtId="0" fontId="1" fillId="0" borderId="3" xfId="0" applyFont="1" applyBorder="1" applyAlignment="1">
      <alignment horizontal="center"/>
    </xf>
    <xf numFmtId="0" fontId="2" fillId="0" borderId="4" xfId="0" applyFont="1" applyBorder="1"/>
    <xf numFmtId="0" fontId="2" fillId="0" borderId="5" xfId="0" applyFont="1" applyBorder="1"/>
    <xf numFmtId="0" fontId="1" fillId="0" borderId="6" xfId="0" applyFont="1" applyBorder="1" applyAlignment="1">
      <alignment horizontal="center"/>
    </xf>
    <xf numFmtId="0" fontId="0" fillId="0" borderId="1" xfId="0" applyBorder="1"/>
    <xf numFmtId="0" fontId="0" fillId="0" borderId="2" xfId="0" applyBorder="1"/>
    <xf numFmtId="3" fontId="0" fillId="0" borderId="7" xfId="0" applyNumberFormat="1" applyFont="1" applyFill="1" applyBorder="1"/>
    <xf numFmtId="0" fontId="0" fillId="0" borderId="8" xfId="0" applyBorder="1"/>
    <xf numFmtId="0" fontId="0" fillId="0" borderId="9" xfId="0" applyBorder="1"/>
    <xf numFmtId="3" fontId="0" fillId="0" borderId="10" xfId="0" applyNumberFormat="1" applyFont="1" applyFill="1" applyBorder="1"/>
    <xf numFmtId="0" fontId="0" fillId="0" borderId="11" xfId="0" applyBorder="1"/>
    <xf numFmtId="0" fontId="0" fillId="0" borderId="12" xfId="0" applyBorder="1"/>
    <xf numFmtId="3" fontId="0" fillId="0" borderId="6" xfId="0" applyNumberFormat="1" applyFont="1" applyFill="1" applyBorder="1"/>
    <xf numFmtId="0" fontId="0" fillId="0" borderId="13" xfId="0" applyBorder="1"/>
    <xf numFmtId="0" fontId="1" fillId="0" borderId="14" xfId="0" applyFont="1" applyBorder="1"/>
    <xf numFmtId="3" fontId="3" fillId="0" borderId="15" xfId="0" applyNumberFormat="1" applyFont="1" applyBorder="1"/>
    <xf numFmtId="0" fontId="0" fillId="0" borderId="16" xfId="0" applyBorder="1"/>
    <xf numFmtId="3" fontId="0" fillId="0" borderId="3" xfId="0" applyNumberFormat="1" applyBorder="1"/>
    <xf numFmtId="0" fontId="0" fillId="0" borderId="17" xfId="0" applyBorder="1"/>
    <xf numFmtId="3" fontId="0" fillId="0" borderId="18" xfId="0" applyNumberFormat="1" applyBorder="1"/>
    <xf numFmtId="0" fontId="0" fillId="0" borderId="19" xfId="0" applyBorder="1"/>
    <xf numFmtId="3" fontId="0" fillId="0" borderId="10" xfId="0" applyNumberFormat="1" applyBorder="1"/>
    <xf numFmtId="3" fontId="0" fillId="0" borderId="10" xfId="0" applyNumberFormat="1" applyFill="1" applyBorder="1"/>
    <xf numFmtId="0" fontId="0" fillId="0" borderId="20" xfId="0" applyBorder="1"/>
    <xf numFmtId="0" fontId="0" fillId="0" borderId="21" xfId="0" applyBorder="1"/>
    <xf numFmtId="3" fontId="0" fillId="0" borderId="22" xfId="0" applyNumberFormat="1" applyFill="1" applyBorder="1"/>
    <xf numFmtId="0" fontId="0" fillId="0" borderId="4" xfId="0" applyBorder="1"/>
    <xf numFmtId="0" fontId="0" fillId="0" borderId="23" xfId="0" applyBorder="1"/>
    <xf numFmtId="3" fontId="0" fillId="0" borderId="6" xfId="0" applyNumberFormat="1" applyBorder="1"/>
    <xf numFmtId="0" fontId="1" fillId="0" borderId="24" xfId="0" applyFont="1" applyBorder="1"/>
    <xf numFmtId="3" fontId="1" fillId="0" borderId="25" xfId="0" applyNumberFormat="1" applyFont="1" applyBorder="1"/>
    <xf numFmtId="3" fontId="0" fillId="0" borderId="3" xfId="0" applyNumberFormat="1" applyFill="1" applyBorder="1"/>
    <xf numFmtId="0" fontId="0" fillId="2" borderId="0" xfId="0" applyFill="1"/>
    <xf numFmtId="0" fontId="1" fillId="3" borderId="3" xfId="0" applyFont="1" applyFill="1" applyBorder="1" applyAlignment="1">
      <alignment horizontal="center"/>
    </xf>
    <xf numFmtId="0" fontId="1" fillId="3" borderId="6" xfId="0" applyFont="1" applyFill="1" applyBorder="1" applyAlignment="1">
      <alignment horizontal="center"/>
    </xf>
    <xf numFmtId="0" fontId="0" fillId="3" borderId="0" xfId="0" applyFill="1"/>
    <xf numFmtId="3" fontId="0" fillId="3" borderId="7" xfId="0" applyNumberFormat="1" applyFont="1" applyFill="1" applyBorder="1"/>
    <xf numFmtId="3" fontId="0" fillId="3" borderId="10" xfId="0" applyNumberFormat="1" applyFont="1" applyFill="1" applyBorder="1"/>
    <xf numFmtId="3" fontId="0" fillId="3" borderId="6" xfId="0" applyNumberFormat="1" applyFont="1" applyFill="1" applyBorder="1"/>
    <xf numFmtId="3" fontId="3" fillId="3" borderId="15" xfId="0" applyNumberFormat="1" applyFont="1" applyFill="1" applyBorder="1"/>
    <xf numFmtId="3" fontId="0" fillId="3" borderId="3" xfId="0" applyNumberFormat="1" applyFill="1" applyBorder="1"/>
    <xf numFmtId="3" fontId="0" fillId="3" borderId="18" xfId="0" applyNumberFormat="1" applyFill="1" applyBorder="1"/>
    <xf numFmtId="3" fontId="0" fillId="3" borderId="10" xfId="0" applyNumberFormat="1" applyFill="1" applyBorder="1"/>
    <xf numFmtId="3" fontId="0" fillId="3" borderId="22" xfId="0" applyNumberFormat="1" applyFill="1" applyBorder="1"/>
    <xf numFmtId="3" fontId="0" fillId="3" borderId="6" xfId="0" applyNumberFormat="1" applyFill="1" applyBorder="1"/>
    <xf numFmtId="3" fontId="1" fillId="3" borderId="25" xfId="0" applyNumberFormat="1" applyFont="1" applyFill="1" applyBorder="1"/>
    <xf numFmtId="0" fontId="2" fillId="0" borderId="0" xfId="0" applyFont="1" applyBorder="1"/>
    <xf numFmtId="0" fontId="1" fillId="3" borderId="0" xfId="0" applyFont="1" applyFill="1" applyBorder="1" applyAlignment="1">
      <alignment horizontal="center"/>
    </xf>
    <xf numFmtId="0" fontId="0" fillId="2" borderId="0" xfId="0" applyFill="1" applyAlignment="1">
      <alignment horizontal="center"/>
    </xf>
    <xf numFmtId="0" fontId="1" fillId="2" borderId="0" xfId="0" applyFont="1" applyFill="1" applyBorder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4" Type="http://schemas.openxmlformats.org/officeDocument/2006/relationships/theme" Target="theme/theme1.xml"/><Relationship Id="rId5" Type="http://schemas.openxmlformats.org/officeDocument/2006/relationships/styles" Target="styles.xml"/><Relationship Id="rId6" Type="http://schemas.openxmlformats.org/officeDocument/2006/relationships/sharedStrings" Target="sharedStrings.xml"/><Relationship Id="rId7" Type="http://schemas.openxmlformats.org/officeDocument/2006/relationships/calcChain" Target="calcChain.xml"/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2:G44"/>
  <sheetViews>
    <sheetView tabSelected="1" workbookViewId="0">
      <selection activeCell="G7" sqref="G7"/>
    </sheetView>
  </sheetViews>
  <sheetFormatPr baseColWidth="10" defaultColWidth="8.83203125" defaultRowHeight="14" x14ac:dyDescent="0"/>
  <cols>
    <col min="3" max="3" width="25.5" bestFit="1" customWidth="1"/>
    <col min="4" max="5" width="14.33203125" bestFit="1" customWidth="1"/>
    <col min="6" max="6" width="15.33203125" bestFit="1" customWidth="1"/>
    <col min="7" max="7" width="17.33203125" bestFit="1" customWidth="1"/>
  </cols>
  <sheetData>
    <row r="2" spans="2:7">
      <c r="B2" s="1" t="s">
        <v>53</v>
      </c>
    </row>
    <row r="4" spans="2:7">
      <c r="D4" s="2"/>
      <c r="E4" s="2"/>
      <c r="F4" s="2"/>
      <c r="G4" s="2"/>
    </row>
    <row r="5" spans="2:7" ht="15" thickBot="1"/>
    <row r="6" spans="2:7">
      <c r="B6" s="3"/>
      <c r="C6" s="4" t="s">
        <v>0</v>
      </c>
      <c r="D6" s="5" t="s">
        <v>1</v>
      </c>
      <c r="E6" s="5" t="s">
        <v>1</v>
      </c>
      <c r="F6" s="5" t="s">
        <v>1</v>
      </c>
      <c r="G6" s="38" t="s">
        <v>55</v>
      </c>
    </row>
    <row r="7" spans="2:7" ht="15" thickBot="1">
      <c r="B7" s="6"/>
      <c r="C7" s="7"/>
      <c r="D7" s="8">
        <v>2013</v>
      </c>
      <c r="E7" s="8">
        <v>2013</v>
      </c>
      <c r="F7" s="8">
        <v>2013</v>
      </c>
      <c r="G7" s="39"/>
    </row>
    <row r="8" spans="2:7">
      <c r="B8" s="51"/>
      <c r="C8" s="51"/>
      <c r="D8" s="54"/>
      <c r="E8" s="54"/>
      <c r="F8" s="53" t="s">
        <v>58</v>
      </c>
      <c r="G8" s="52"/>
    </row>
    <row r="9" spans="2:7">
      <c r="D9" s="37" t="s">
        <v>54</v>
      </c>
      <c r="E9" s="37" t="s">
        <v>2</v>
      </c>
      <c r="F9" s="37" t="s">
        <v>56</v>
      </c>
      <c r="G9" s="40" t="s">
        <v>57</v>
      </c>
    </row>
    <row r="10" spans="2:7" ht="15" thickBot="1">
      <c r="B10" s="1" t="s">
        <v>3</v>
      </c>
      <c r="G10" s="40"/>
    </row>
    <row r="11" spans="2:7">
      <c r="B11" s="9" t="s">
        <v>4</v>
      </c>
      <c r="C11" s="10" t="s">
        <v>5</v>
      </c>
      <c r="D11" s="11">
        <v>600000</v>
      </c>
      <c r="E11" s="11">
        <v>600000</v>
      </c>
      <c r="F11" s="11">
        <v>600000</v>
      </c>
      <c r="G11" s="41">
        <f>F11-E11</f>
        <v>0</v>
      </c>
    </row>
    <row r="12" spans="2:7">
      <c r="B12" s="12" t="s">
        <v>6</v>
      </c>
      <c r="C12" s="13" t="s">
        <v>7</v>
      </c>
      <c r="D12" s="14">
        <v>7953969</v>
      </c>
      <c r="E12" s="14">
        <v>8956007</v>
      </c>
      <c r="F12" s="14">
        <v>10076805</v>
      </c>
      <c r="G12" s="42">
        <f t="shared" ref="G12:G14" si="0">F12-E12</f>
        <v>1120798</v>
      </c>
    </row>
    <row r="13" spans="2:7" ht="15" thickBot="1">
      <c r="B13" s="15" t="s">
        <v>8</v>
      </c>
      <c r="C13" s="16" t="s">
        <v>9</v>
      </c>
      <c r="D13" s="17">
        <v>616344</v>
      </c>
      <c r="E13" s="17">
        <v>616344</v>
      </c>
      <c r="F13" s="17">
        <v>616344</v>
      </c>
      <c r="G13" s="43">
        <f t="shared" si="0"/>
        <v>0</v>
      </c>
    </row>
    <row r="14" spans="2:7" ht="15" thickBot="1">
      <c r="B14" s="18"/>
      <c r="C14" s="19" t="s">
        <v>10</v>
      </c>
      <c r="D14" s="20">
        <v>9170313</v>
      </c>
      <c r="E14" s="20">
        <f>SUM(E11:E13)</f>
        <v>10172351</v>
      </c>
      <c r="F14" s="20">
        <f>SUM(F11:F13)</f>
        <v>11293149</v>
      </c>
      <c r="G14" s="44">
        <f t="shared" si="0"/>
        <v>1120798</v>
      </c>
    </row>
    <row r="15" spans="2:7">
      <c r="G15" s="40"/>
    </row>
    <row r="16" spans="2:7" ht="15" thickBot="1">
      <c r="B16" s="1" t="s">
        <v>11</v>
      </c>
      <c r="G16" s="40"/>
    </row>
    <row r="17" spans="2:7">
      <c r="B17" s="9" t="s">
        <v>4</v>
      </c>
      <c r="C17" s="21" t="s">
        <v>5</v>
      </c>
      <c r="D17" s="22">
        <v>2000000</v>
      </c>
      <c r="E17" s="22">
        <f>SUM(E40:E43)</f>
        <v>2000000</v>
      </c>
      <c r="F17" s="22">
        <f>SUM(F40:F43)</f>
        <v>2000000</v>
      </c>
      <c r="G17" s="45">
        <f t="shared" ref="G17:G37" si="1">F17-E17</f>
        <v>0</v>
      </c>
    </row>
    <row r="18" spans="2:7">
      <c r="B18" s="12" t="s">
        <v>6</v>
      </c>
      <c r="C18" s="23" t="s">
        <v>12</v>
      </c>
      <c r="D18" s="24">
        <v>250000</v>
      </c>
      <c r="E18" s="24">
        <v>250000</v>
      </c>
      <c r="F18" s="24">
        <v>250000</v>
      </c>
      <c r="G18" s="46">
        <f t="shared" si="1"/>
        <v>0</v>
      </c>
    </row>
    <row r="19" spans="2:7">
      <c r="B19" s="12" t="s">
        <v>8</v>
      </c>
      <c r="C19" s="23" t="s">
        <v>13</v>
      </c>
      <c r="D19" s="24">
        <v>75000</v>
      </c>
      <c r="E19" s="24">
        <v>75000</v>
      </c>
      <c r="F19" s="24">
        <v>75000</v>
      </c>
      <c r="G19" s="46">
        <f t="shared" si="1"/>
        <v>0</v>
      </c>
    </row>
    <row r="20" spans="2:7">
      <c r="B20" s="12" t="s">
        <v>14</v>
      </c>
      <c r="C20" s="23" t="s">
        <v>15</v>
      </c>
      <c r="D20" s="24">
        <v>200000</v>
      </c>
      <c r="E20" s="24">
        <v>200000</v>
      </c>
      <c r="F20" s="24">
        <v>281239</v>
      </c>
      <c r="G20" s="46">
        <f t="shared" si="1"/>
        <v>81239</v>
      </c>
    </row>
    <row r="21" spans="2:7">
      <c r="B21" s="12" t="s">
        <v>16</v>
      </c>
      <c r="C21" s="25" t="s">
        <v>17</v>
      </c>
      <c r="D21" s="26">
        <v>900000</v>
      </c>
      <c r="E21" s="26">
        <v>900000</v>
      </c>
      <c r="F21" s="26">
        <v>1000000</v>
      </c>
      <c r="G21" s="47">
        <f t="shared" si="1"/>
        <v>100000</v>
      </c>
    </row>
    <row r="22" spans="2:7">
      <c r="B22" s="12" t="s">
        <v>18</v>
      </c>
      <c r="C22" s="25" t="s">
        <v>19</v>
      </c>
      <c r="D22" s="27">
        <v>140000</v>
      </c>
      <c r="E22" s="27">
        <v>140000</v>
      </c>
      <c r="F22" s="27">
        <v>170000</v>
      </c>
      <c r="G22" s="47">
        <f t="shared" si="1"/>
        <v>30000</v>
      </c>
    </row>
    <row r="23" spans="2:7">
      <c r="B23" s="12" t="s">
        <v>20</v>
      </c>
      <c r="C23" s="25" t="s">
        <v>21</v>
      </c>
      <c r="D23" s="26">
        <v>200000</v>
      </c>
      <c r="E23" s="26">
        <v>200000</v>
      </c>
      <c r="F23" s="26">
        <v>200000</v>
      </c>
      <c r="G23" s="47">
        <f t="shared" si="1"/>
        <v>0</v>
      </c>
    </row>
    <row r="24" spans="2:7">
      <c r="B24" s="12" t="s">
        <v>22</v>
      </c>
      <c r="C24" s="25" t="s">
        <v>23</v>
      </c>
      <c r="D24" s="26">
        <v>0</v>
      </c>
      <c r="E24" s="26">
        <v>0.01</v>
      </c>
      <c r="F24" s="26">
        <v>0.01</v>
      </c>
      <c r="G24" s="47">
        <f t="shared" si="1"/>
        <v>0</v>
      </c>
    </row>
    <row r="25" spans="2:7">
      <c r="B25" s="12" t="s">
        <v>24</v>
      </c>
      <c r="C25" s="25" t="s">
        <v>25</v>
      </c>
      <c r="D25" s="26">
        <v>0</v>
      </c>
      <c r="E25" s="26">
        <v>0.01</v>
      </c>
      <c r="F25" s="26">
        <v>0.01</v>
      </c>
      <c r="G25" s="47">
        <f t="shared" si="1"/>
        <v>0</v>
      </c>
    </row>
    <row r="26" spans="2:7">
      <c r="B26" s="12" t="s">
        <v>26</v>
      </c>
      <c r="C26" s="25" t="s">
        <v>27</v>
      </c>
      <c r="D26" s="27">
        <v>400000</v>
      </c>
      <c r="E26" s="27">
        <v>400000</v>
      </c>
      <c r="F26" s="27">
        <v>400000</v>
      </c>
      <c r="G26" s="47">
        <f t="shared" si="1"/>
        <v>0</v>
      </c>
    </row>
    <row r="27" spans="2:7">
      <c r="B27" s="12" t="s">
        <v>28</v>
      </c>
      <c r="C27" s="25" t="s">
        <v>29</v>
      </c>
      <c r="D27" s="26">
        <v>0</v>
      </c>
      <c r="E27" s="26">
        <v>0.01</v>
      </c>
      <c r="F27" s="26">
        <v>0.01</v>
      </c>
      <c r="G27" s="47">
        <f t="shared" si="1"/>
        <v>0</v>
      </c>
    </row>
    <row r="28" spans="2:7">
      <c r="B28" s="12" t="s">
        <v>30</v>
      </c>
      <c r="C28" s="25" t="s">
        <v>31</v>
      </c>
      <c r="D28" s="26">
        <v>0</v>
      </c>
      <c r="E28" s="26">
        <v>0.01</v>
      </c>
      <c r="F28" s="26">
        <v>0.01</v>
      </c>
      <c r="G28" s="47">
        <f t="shared" si="1"/>
        <v>0</v>
      </c>
    </row>
    <row r="29" spans="2:7">
      <c r="B29" s="12" t="s">
        <v>32</v>
      </c>
      <c r="C29" s="25" t="s">
        <v>33</v>
      </c>
      <c r="D29" s="26">
        <v>12000</v>
      </c>
      <c r="E29" s="26">
        <v>12000</v>
      </c>
      <c r="F29" s="26">
        <v>12000</v>
      </c>
      <c r="G29" s="47">
        <f t="shared" si="1"/>
        <v>0</v>
      </c>
    </row>
    <row r="30" spans="2:7">
      <c r="B30" s="12" t="s">
        <v>34</v>
      </c>
      <c r="C30" s="25" t="s">
        <v>35</v>
      </c>
      <c r="D30" s="26">
        <v>0</v>
      </c>
      <c r="E30" s="26">
        <v>0.01</v>
      </c>
      <c r="F30" s="26">
        <v>0.01</v>
      </c>
      <c r="G30" s="47">
        <f t="shared" si="1"/>
        <v>0</v>
      </c>
    </row>
    <row r="31" spans="2:7">
      <c r="B31" s="12" t="s">
        <v>36</v>
      </c>
      <c r="C31" s="25" t="s">
        <v>37</v>
      </c>
      <c r="D31" s="26">
        <v>750000</v>
      </c>
      <c r="E31" s="26">
        <v>750000</v>
      </c>
      <c r="F31" s="26">
        <v>750000</v>
      </c>
      <c r="G31" s="47">
        <f t="shared" si="1"/>
        <v>0</v>
      </c>
    </row>
    <row r="32" spans="2:7">
      <c r="B32" s="12" t="s">
        <v>38</v>
      </c>
      <c r="C32" s="25" t="s">
        <v>39</v>
      </c>
      <c r="D32" s="27">
        <v>350000</v>
      </c>
      <c r="E32" s="27">
        <v>350000</v>
      </c>
      <c r="F32" s="27">
        <v>350000</v>
      </c>
      <c r="G32" s="47">
        <f t="shared" si="1"/>
        <v>0</v>
      </c>
    </row>
    <row r="33" spans="2:7">
      <c r="B33" s="12" t="s">
        <v>40</v>
      </c>
      <c r="C33" s="25" t="s">
        <v>41</v>
      </c>
      <c r="D33" s="27">
        <v>1890000</v>
      </c>
      <c r="E33" s="27">
        <f>1890000+700000</f>
        <v>2590000</v>
      </c>
      <c r="F33" s="27">
        <f>1890000+700000+784559</f>
        <v>3374559</v>
      </c>
      <c r="G33" s="47">
        <f t="shared" si="1"/>
        <v>784559</v>
      </c>
    </row>
    <row r="34" spans="2:7">
      <c r="B34" s="12" t="s">
        <v>42</v>
      </c>
      <c r="C34" s="25" t="s">
        <v>43</v>
      </c>
      <c r="D34" s="27">
        <v>1011000</v>
      </c>
      <c r="E34" s="27">
        <v>1211000</v>
      </c>
      <c r="F34" s="27">
        <v>1311000</v>
      </c>
      <c r="G34" s="47">
        <f t="shared" si="1"/>
        <v>100000</v>
      </c>
    </row>
    <row r="35" spans="2:7">
      <c r="B35" s="28" t="s">
        <v>44</v>
      </c>
      <c r="C35" s="29" t="s">
        <v>45</v>
      </c>
      <c r="D35" s="30">
        <v>575969</v>
      </c>
      <c r="E35" s="30">
        <v>675967</v>
      </c>
      <c r="F35" s="30">
        <f>675967+25000</f>
        <v>700967</v>
      </c>
      <c r="G35" s="48">
        <f t="shared" si="1"/>
        <v>25000</v>
      </c>
    </row>
    <row r="36" spans="2:7" ht="15" thickBot="1">
      <c r="B36" s="31" t="s">
        <v>46</v>
      </c>
      <c r="C36" s="32" t="s">
        <v>47</v>
      </c>
      <c r="D36" s="33">
        <v>416344</v>
      </c>
      <c r="E36" s="33">
        <v>418384</v>
      </c>
      <c r="F36" s="33">
        <v>418384</v>
      </c>
      <c r="G36" s="49">
        <f t="shared" si="1"/>
        <v>0</v>
      </c>
    </row>
    <row r="37" spans="2:7" ht="15" thickBot="1">
      <c r="B37" s="15"/>
      <c r="C37" s="34" t="s">
        <v>10</v>
      </c>
      <c r="D37" s="35">
        <v>9170313</v>
      </c>
      <c r="E37" s="35">
        <f>SUM(E17:E36)</f>
        <v>10172351.049999999</v>
      </c>
      <c r="F37" s="35">
        <f>SUM(F17:F36)</f>
        <v>11293149.049999999</v>
      </c>
      <c r="G37" s="50">
        <f t="shared" si="1"/>
        <v>1120798</v>
      </c>
    </row>
    <row r="38" spans="2:7">
      <c r="G38" s="40"/>
    </row>
    <row r="39" spans="2:7" ht="15" thickBot="1">
      <c r="B39" s="1" t="s">
        <v>48</v>
      </c>
      <c r="G39" s="40"/>
    </row>
    <row r="40" spans="2:7">
      <c r="B40" s="9"/>
      <c r="C40" s="21" t="s">
        <v>49</v>
      </c>
      <c r="D40" s="36">
        <v>1300000</v>
      </c>
      <c r="E40" s="36">
        <v>1300000</v>
      </c>
      <c r="F40" s="36">
        <v>1300000</v>
      </c>
      <c r="G40" s="45">
        <f t="shared" ref="G40:G44" si="2">F40-E40</f>
        <v>0</v>
      </c>
    </row>
    <row r="41" spans="2:7">
      <c r="B41" s="12"/>
      <c r="C41" s="25" t="s">
        <v>50</v>
      </c>
      <c r="D41" s="27">
        <v>350000</v>
      </c>
      <c r="E41" s="27">
        <v>350000</v>
      </c>
      <c r="F41" s="27">
        <v>350000</v>
      </c>
      <c r="G41" s="47">
        <f t="shared" si="2"/>
        <v>0</v>
      </c>
    </row>
    <row r="42" spans="2:7">
      <c r="B42" s="28"/>
      <c r="C42" s="29" t="s">
        <v>51</v>
      </c>
      <c r="D42" s="30">
        <v>350000</v>
      </c>
      <c r="E42" s="30">
        <v>350000</v>
      </c>
      <c r="F42" s="30">
        <v>350000</v>
      </c>
      <c r="G42" s="48">
        <f t="shared" si="2"/>
        <v>0</v>
      </c>
    </row>
    <row r="43" spans="2:7" ht="15" thickBot="1">
      <c r="B43" s="31"/>
      <c r="C43" s="32" t="s">
        <v>52</v>
      </c>
      <c r="D43" s="33"/>
      <c r="E43" s="33"/>
      <c r="F43" s="33"/>
      <c r="G43" s="49">
        <f t="shared" si="2"/>
        <v>0</v>
      </c>
    </row>
    <row r="44" spans="2:7" ht="15" thickBot="1">
      <c r="B44" s="15"/>
      <c r="C44" s="34" t="s">
        <v>10</v>
      </c>
      <c r="D44" s="35">
        <f>SUM(D40:D43)</f>
        <v>2000000</v>
      </c>
      <c r="E44" s="35">
        <f>SUM(E40:E43)</f>
        <v>2000000</v>
      </c>
      <c r="F44" s="35">
        <f>SUM(F40:F43)</f>
        <v>2000000</v>
      </c>
      <c r="G44" s="50">
        <f t="shared" si="2"/>
        <v>0</v>
      </c>
    </row>
  </sheetData>
  <pageMargins left="0.7" right="0.7" top="0.75" bottom="0.75" header="0.3" footer="0.3"/>
  <extLst>
    <ext xmlns:mx="http://schemas.microsoft.com/office/mac/excel/2008/main" uri="{64002731-A6B0-56B0-2670-7721B7C09600}">
      <mx:PLV Mode="0" OnePage="0" WScale="0"/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ColWidth="8.83203125" defaultRowHeight="14" x14ac:dyDescent="0"/>
  <sheetData/>
  <pageMargins left="0.7" right="0.7" top="0.75" bottom="0.75" header="0.3" footer="0.3"/>
  <extLst>
    <ext xmlns:mx="http://schemas.microsoft.com/office/mac/excel/2008/main" uri="{64002731-A6B0-56B0-2670-7721B7C09600}">
      <mx:PLV Mode="0" OnePage="0" WScale="0"/>
    </ext>
  </extLst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ColWidth="8.83203125" defaultRowHeight="14" x14ac:dyDescent="0"/>
  <sheetData/>
  <pageMargins left="0.7" right="0.7" top="0.75" bottom="0.75" header="0.3" footer="0.3"/>
  <extLst>
    <ext xmlns:mx="http://schemas.microsoft.com/office/mac/excel/2008/main" uri="{64002731-A6B0-56B0-2670-7721B7C09600}">
      <mx:PLV Mode="0" OnePage="0" WScale="0"/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Company>Ernst &amp; Young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Langmaier, Jiri</dc:creator>
  <cp:lastModifiedBy>Danuta Štrougalová</cp:lastModifiedBy>
  <dcterms:created xsi:type="dcterms:W3CDTF">2013-10-30T13:29:09Z</dcterms:created>
  <dcterms:modified xsi:type="dcterms:W3CDTF">2013-11-12T08:29:18Z</dcterms:modified>
</cp:coreProperties>
</file>