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uta/Desktop/Rada únor/"/>
    </mc:Choice>
  </mc:AlternateContent>
  <xr:revisionPtr revIDLastSave="0" documentId="13_ncr:1_{B29CD45B-138A-F64D-8E1E-5606C86AD4CA}" xr6:coauthVersionLast="45" xr6:coauthVersionMax="45" xr10:uidLastSave="{00000000-0000-0000-0000-000000000000}"/>
  <bookViews>
    <workbookView xWindow="0" yWindow="460" windowWidth="28800" windowHeight="15840" activeTab="1" xr2:uid="{00000000-000D-0000-FFFF-FFFF00000000}"/>
  </bookViews>
  <sheets>
    <sheet name="SpS 2020_21" sheetId="4" state="hidden" r:id="rId1"/>
    <sheet name="SpS 2021_22" sheetId="5" r:id="rId2"/>
  </sheets>
  <definedNames>
    <definedName name="_xlnm.Print_Area" localSheetId="0">'SpS 2020_21'!$A$1:$K$32</definedName>
    <definedName name="_xlnm.Print_Area" localSheetId="1">'SpS 2021_22'!$A$1:$I$31</definedName>
  </definedNames>
  <calcPr calcId="191029"/>
</workbook>
</file>

<file path=xl/calcChain.xml><?xml version="1.0" encoding="utf-8"?>
<calcChain xmlns="http://schemas.openxmlformats.org/spreadsheetml/2006/main">
  <c r="I30" i="5" l="1"/>
  <c r="I31" i="5" s="1"/>
  <c r="H30" i="5"/>
  <c r="H31" i="5" s="1"/>
  <c r="C4" i="5"/>
  <c r="G30" i="5"/>
  <c r="G31" i="5" s="1"/>
  <c r="F30" i="5"/>
  <c r="F31" i="5" s="1"/>
  <c r="E30" i="5"/>
  <c r="E31" i="5" s="1"/>
  <c r="D30" i="5"/>
  <c r="D31" i="5" s="1"/>
  <c r="K24" i="4"/>
  <c r="K19" i="4"/>
  <c r="K11" i="4"/>
  <c r="J31" i="4"/>
  <c r="J32" i="4" s="1"/>
  <c r="I25" i="4" l="1"/>
  <c r="I26" i="4" s="1"/>
  <c r="I27" i="4" s="1"/>
  <c r="I28" i="4" s="1"/>
  <c r="I29" i="4" s="1"/>
  <c r="I20" i="4"/>
  <c r="I21" i="4" s="1"/>
  <c r="I22" i="4" s="1"/>
  <c r="I23" i="4" s="1"/>
  <c r="I12" i="4"/>
  <c r="I13" i="4" s="1"/>
  <c r="H25" i="4"/>
  <c r="H20" i="4"/>
  <c r="H12" i="4"/>
  <c r="C5" i="4"/>
  <c r="H13" i="4" l="1"/>
  <c r="K12" i="4"/>
  <c r="H26" i="4"/>
  <c r="K25" i="4"/>
  <c r="H21" i="4"/>
  <c r="K20" i="4"/>
  <c r="I14" i="4"/>
  <c r="I15" i="4" s="1"/>
  <c r="I16" i="4" s="1"/>
  <c r="I17" i="4" s="1"/>
  <c r="I18" i="4" s="1"/>
  <c r="E31" i="4"/>
  <c r="E32" i="4" s="1"/>
  <c r="D31" i="4"/>
  <c r="D32" i="4" s="1"/>
  <c r="H22" i="4" l="1"/>
  <c r="K21" i="4"/>
  <c r="H27" i="4"/>
  <c r="K26" i="4"/>
  <c r="H14" i="4"/>
  <c r="K13" i="4"/>
  <c r="I31" i="4"/>
  <c r="I32" i="4" s="1"/>
  <c r="H28" i="4" l="1"/>
  <c r="K27" i="4"/>
  <c r="H15" i="4"/>
  <c r="K14" i="4"/>
  <c r="H23" i="4"/>
  <c r="K23" i="4" s="1"/>
  <c r="K22" i="4"/>
  <c r="F31" i="4"/>
  <c r="H16" i="4" l="1"/>
  <c r="K15" i="4"/>
  <c r="H29" i="4"/>
  <c r="K29" i="4" s="1"/>
  <c r="K28" i="4"/>
  <c r="F32" i="4"/>
  <c r="G31" i="4"/>
  <c r="G32" i="4" s="1"/>
  <c r="H17" i="4" l="1"/>
  <c r="K16" i="4"/>
  <c r="H18" i="4" l="1"/>
  <c r="K18" i="4" s="1"/>
  <c r="K17" i="4"/>
  <c r="H31" i="4" l="1"/>
  <c r="H32" i="4" l="1"/>
  <c r="K31" i="4"/>
</calcChain>
</file>

<file path=xl/sharedStrings.xml><?xml version="1.0" encoding="utf-8"?>
<sst xmlns="http://schemas.openxmlformats.org/spreadsheetml/2006/main" count="148" uniqueCount="46">
  <si>
    <t>Oddíly</t>
  </si>
  <si>
    <t>TJ Bižuterie Jablonec</t>
  </si>
  <si>
    <t>TJ Spartak Vrchlabí</t>
  </si>
  <si>
    <t>SK Ještěd</t>
  </si>
  <si>
    <t>SK Lajdáček</t>
  </si>
  <si>
    <t>TJ Spartak Rokytnice</t>
  </si>
  <si>
    <t>Vysočina</t>
  </si>
  <si>
    <t>SKI Bílá</t>
  </si>
  <si>
    <t>SA Špindl</t>
  </si>
  <si>
    <t>SK Victoria Brno</t>
  </si>
  <si>
    <t>Vodní Stavby Praha</t>
  </si>
  <si>
    <t>SK Šumperk + Kouty</t>
  </si>
  <si>
    <t>SK Vrbno + TC Praděd</t>
  </si>
  <si>
    <t>SKI Soláň + LO Hrachovec</t>
  </si>
  <si>
    <t>TJ Pec + Loko Trutnov</t>
  </si>
  <si>
    <t>SK Ústí n.O.</t>
  </si>
  <si>
    <t>Lyko Prachatice + Písek + Lipno</t>
  </si>
  <si>
    <t>TJ Sokol Deštné + Teplice n.M.</t>
  </si>
  <si>
    <t>Ski klub Ještěd (S.H.)</t>
  </si>
  <si>
    <t>Zařazení střediska</t>
  </si>
  <si>
    <t>A</t>
  </si>
  <si>
    <t>B</t>
  </si>
  <si>
    <t>C</t>
  </si>
  <si>
    <t>Finance</t>
  </si>
  <si>
    <t>XXX</t>
  </si>
  <si>
    <t>2. pol. 2018</t>
  </si>
  <si>
    <t>1. pol. 2019</t>
  </si>
  <si>
    <t>2. pol. 2019</t>
  </si>
  <si>
    <t>XX</t>
  </si>
  <si>
    <t>SK Špindl z.s.</t>
  </si>
  <si>
    <t>Celkem měsíčně</t>
  </si>
  <si>
    <t>Celkem za pololetí</t>
  </si>
  <si>
    <t>1. pol. 2020</t>
  </si>
  <si>
    <t>2. pol. 2020</t>
  </si>
  <si>
    <t>SK Jánské Lázně</t>
  </si>
  <si>
    <t>Rozděleno v 1. pololetí</t>
  </si>
  <si>
    <t>Zbývá rozdělit v 2. pololetí</t>
  </si>
  <si>
    <t>1. pol. 2021</t>
  </si>
  <si>
    <t>2.pol.2021</t>
  </si>
  <si>
    <t>Schváleno Radou 14.7.2021</t>
  </si>
  <si>
    <t>Rozdělení financí SPS na sezonu 2021-2022/měsíčně</t>
  </si>
  <si>
    <t>Rozpočet na střediska SpS na 2021</t>
  </si>
  <si>
    <t>Změna 2021/2020</t>
  </si>
  <si>
    <t>Rozděleno v 2. pololetí 2021</t>
  </si>
  <si>
    <t>Zbývá rozdělit v 1. pololetí 2022</t>
  </si>
  <si>
    <t>1. pol.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</si>
</sst>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3" borderId="3" xfId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5" fillId="0" borderId="0" xfId="0" applyFont="1"/>
    <xf numFmtId="4" fontId="0" fillId="0" borderId="0" xfId="0" applyNumberFormat="1" applyFont="1"/>
    <xf numFmtId="0" fontId="6" fillId="0" borderId="0" xfId="0" applyFont="1"/>
    <xf numFmtId="3" fontId="7" fillId="0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4" fillId="4" borderId="7" xfId="0" applyFont="1" applyFill="1" applyBorder="1" applyAlignment="1" applyProtection="1">
      <alignment vertical="center"/>
      <protection locked="0"/>
    </xf>
    <xf numFmtId="0" fontId="0" fillId="3" borderId="13" xfId="1" applyFont="1" applyFill="1" applyBorder="1" applyAlignment="1">
      <alignment horizontal="center" vertical="center"/>
    </xf>
    <xf numFmtId="0" fontId="4" fillId="4" borderId="14" xfId="0" applyFont="1" applyFill="1" applyBorder="1" applyAlignment="1" applyProtection="1">
      <alignment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3" fontId="7" fillId="0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3" fontId="7" fillId="0" borderId="17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3" fontId="7" fillId="0" borderId="2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 applyProtection="1">
      <alignment vertical="center"/>
      <protection locked="0"/>
    </xf>
    <xf numFmtId="0" fontId="2" fillId="4" borderId="1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10" fontId="6" fillId="0" borderId="15" xfId="0" applyNumberFormat="1" applyFont="1" applyBorder="1" applyAlignment="1">
      <alignment horizontal="center" vertical="center"/>
    </xf>
    <xf numFmtId="10" fontId="6" fillId="0" borderId="8" xfId="0" applyNumberFormat="1" applyFont="1" applyBorder="1" applyAlignment="1">
      <alignment horizontal="center" vertical="center"/>
    </xf>
    <xf numFmtId="10" fontId="6" fillId="0" borderId="18" xfId="0" applyNumberFormat="1" applyFont="1" applyBorder="1" applyAlignment="1">
      <alignment horizontal="center" vertical="center"/>
    </xf>
    <xf numFmtId="3" fontId="7" fillId="0" borderId="20" xfId="0" applyNumberFormat="1" applyFont="1" applyFill="1" applyBorder="1" applyAlignment="1" applyProtection="1">
      <alignment horizontal="center" vertical="center"/>
      <protection locked="0"/>
    </xf>
    <xf numFmtId="3" fontId="7" fillId="0" borderId="21" xfId="0" applyNumberFormat="1" applyFont="1" applyFill="1" applyBorder="1" applyAlignment="1" applyProtection="1">
      <alignment horizontal="center" vertical="center"/>
      <protection locked="0"/>
    </xf>
    <xf numFmtId="10" fontId="6" fillId="0" borderId="19" xfId="0" applyNumberFormat="1" applyFont="1" applyBorder="1" applyAlignment="1">
      <alignment horizontal="center" vertical="center"/>
    </xf>
    <xf numFmtId="3" fontId="4" fillId="0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3" fontId="7" fillId="0" borderId="15" xfId="0" applyNumberFormat="1" applyFont="1" applyFill="1" applyBorder="1" applyAlignment="1" applyProtection="1">
      <alignment horizontal="center" vertical="center"/>
      <protection locked="0"/>
    </xf>
    <xf numFmtId="3" fontId="7" fillId="0" borderId="8" xfId="0" applyNumberFormat="1" applyFont="1" applyFill="1" applyBorder="1" applyAlignment="1" applyProtection="1">
      <alignment horizontal="center" vertical="center"/>
      <protection locked="0"/>
    </xf>
    <xf numFmtId="3" fontId="7" fillId="0" borderId="18" xfId="0" applyNumberFormat="1" applyFont="1" applyFill="1" applyBorder="1" applyAlignment="1" applyProtection="1">
      <alignment horizontal="center" vertical="center"/>
      <protection locked="0"/>
    </xf>
    <xf numFmtId="3" fontId="7" fillId="0" borderId="23" xfId="0" applyNumberFormat="1" applyFont="1" applyFill="1" applyBorder="1" applyAlignment="1" applyProtection="1">
      <alignment horizontal="center" vertical="center"/>
      <protection locked="0"/>
    </xf>
    <xf numFmtId="3" fontId="4" fillId="0" borderId="24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2">
    <cellStyle name="Neutrální" xfId="1" builtinId="2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8" sqref="A8"/>
      <selection pane="bottomRight" activeCell="J12" sqref="J12"/>
    </sheetView>
  </sheetViews>
  <sheetFormatPr baseColWidth="10" defaultColWidth="8.83203125" defaultRowHeight="15" x14ac:dyDescent="0.2"/>
  <cols>
    <col min="1" max="1" width="4.83203125" customWidth="1"/>
    <col min="2" max="2" width="28.5" bestFit="1" customWidth="1"/>
    <col min="3" max="3" width="21" customWidth="1"/>
    <col min="4" max="7" width="12.83203125" hidden="1" customWidth="1"/>
    <col min="8" max="10" width="12.83203125" customWidth="1"/>
    <col min="11" max="11" width="11.6640625" customWidth="1"/>
  </cols>
  <sheetData>
    <row r="1" spans="1:11" ht="19" x14ac:dyDescent="0.25">
      <c r="A1" s="6" t="s">
        <v>40</v>
      </c>
    </row>
    <row r="2" spans="1:11" x14ac:dyDescent="0.2">
      <c r="A2" s="3"/>
      <c r="B2" s="3"/>
      <c r="C2" s="1"/>
      <c r="D2" s="1"/>
      <c r="E2" s="1"/>
    </row>
    <row r="3" spans="1:11" x14ac:dyDescent="0.2">
      <c r="A3" s="3" t="s">
        <v>41</v>
      </c>
      <c r="B3" s="3"/>
      <c r="C3" s="7">
        <v>3033300</v>
      </c>
      <c r="D3" s="8"/>
      <c r="E3" s="8"/>
      <c r="F3" s="2"/>
      <c r="G3" s="2"/>
      <c r="H3" s="2"/>
      <c r="I3" s="2"/>
      <c r="J3" s="2"/>
    </row>
    <row r="4" spans="1:11" x14ac:dyDescent="0.2">
      <c r="A4" s="3" t="s">
        <v>35</v>
      </c>
      <c r="B4" s="3"/>
      <c r="C4" s="7">
        <v>1449000</v>
      </c>
      <c r="D4" s="2"/>
      <c r="E4" s="2"/>
      <c r="F4" s="2"/>
      <c r="G4" s="2"/>
      <c r="H4" s="2"/>
      <c r="I4" s="2"/>
      <c r="J4" s="2"/>
    </row>
    <row r="5" spans="1:11" x14ac:dyDescent="0.2">
      <c r="A5" s="3" t="s">
        <v>36</v>
      </c>
      <c r="B5" s="3"/>
      <c r="C5" s="7">
        <f>+C3-C4</f>
        <v>1584300</v>
      </c>
      <c r="D5" s="2"/>
      <c r="E5" s="2"/>
      <c r="F5" s="2"/>
      <c r="G5" s="2"/>
      <c r="H5" s="2"/>
      <c r="I5" s="2"/>
      <c r="J5" s="2"/>
    </row>
    <row r="6" spans="1:11" ht="16" thickBot="1" x14ac:dyDescent="0.25">
      <c r="A6" s="3"/>
      <c r="B6" s="3"/>
      <c r="C6" s="2"/>
      <c r="D6" s="2"/>
      <c r="E6" s="2"/>
      <c r="F6" s="2"/>
      <c r="G6" s="2"/>
      <c r="H6" s="2"/>
      <c r="I6" s="2"/>
      <c r="J6" s="2"/>
    </row>
    <row r="7" spans="1:11" ht="16" hidden="1" thickBot="1" x14ac:dyDescent="0.25">
      <c r="A7" s="3"/>
      <c r="B7" s="3"/>
      <c r="C7" s="1"/>
      <c r="D7" s="1"/>
      <c r="E7" s="1"/>
    </row>
    <row r="8" spans="1:11" ht="16" hidden="1" thickBot="1" x14ac:dyDescent="0.25">
      <c r="A8" s="3"/>
      <c r="B8" s="3"/>
      <c r="C8" s="1"/>
      <c r="D8" s="1"/>
      <c r="E8" s="1"/>
    </row>
    <row r="9" spans="1:11" x14ac:dyDescent="0.2">
      <c r="A9" s="52" t="s">
        <v>0</v>
      </c>
      <c r="B9" s="53"/>
      <c r="C9" s="50" t="s">
        <v>19</v>
      </c>
      <c r="D9" s="21" t="s">
        <v>23</v>
      </c>
      <c r="E9" s="21" t="s">
        <v>23</v>
      </c>
      <c r="F9" s="21" t="s">
        <v>23</v>
      </c>
      <c r="G9" s="21" t="s">
        <v>23</v>
      </c>
      <c r="H9" s="21" t="s">
        <v>23</v>
      </c>
      <c r="I9" s="21" t="s">
        <v>23</v>
      </c>
      <c r="J9" s="21" t="s">
        <v>23</v>
      </c>
      <c r="K9" s="56" t="s">
        <v>42</v>
      </c>
    </row>
    <row r="10" spans="1:11" ht="29.25" customHeight="1" thickBot="1" x14ac:dyDescent="0.25">
      <c r="A10" s="54"/>
      <c r="B10" s="55"/>
      <c r="C10" s="51"/>
      <c r="D10" s="22" t="s">
        <v>25</v>
      </c>
      <c r="E10" s="22" t="s">
        <v>26</v>
      </c>
      <c r="F10" s="33" t="s">
        <v>27</v>
      </c>
      <c r="G10" s="34" t="s">
        <v>32</v>
      </c>
      <c r="H10" s="34" t="s">
        <v>33</v>
      </c>
      <c r="I10" s="22" t="s">
        <v>37</v>
      </c>
      <c r="J10" s="22" t="s">
        <v>38</v>
      </c>
      <c r="K10" s="57"/>
    </row>
    <row r="11" spans="1:11" ht="18" customHeight="1" thickTop="1" x14ac:dyDescent="0.2">
      <c r="A11" s="14">
        <v>1</v>
      </c>
      <c r="B11" s="15" t="s">
        <v>8</v>
      </c>
      <c r="C11" s="16" t="s">
        <v>20</v>
      </c>
      <c r="D11" s="17">
        <v>13000</v>
      </c>
      <c r="E11" s="17">
        <v>14300</v>
      </c>
      <c r="F11" s="17">
        <v>17000</v>
      </c>
      <c r="G11" s="17">
        <v>17000</v>
      </c>
      <c r="H11" s="17">
        <v>17000</v>
      </c>
      <c r="I11" s="17">
        <v>17000</v>
      </c>
      <c r="J11" s="17">
        <v>18500</v>
      </c>
      <c r="K11" s="35">
        <f>+J11/H11-1</f>
        <v>8.8235294117646967E-2</v>
      </c>
    </row>
    <row r="12" spans="1:11" ht="18" customHeight="1" x14ac:dyDescent="0.2">
      <c r="A12" s="5">
        <v>2</v>
      </c>
      <c r="B12" s="31" t="s">
        <v>6</v>
      </c>
      <c r="C12" s="11" t="s">
        <v>20</v>
      </c>
      <c r="D12" s="9" t="s">
        <v>24</v>
      </c>
      <c r="E12" s="9" t="s">
        <v>24</v>
      </c>
      <c r="F12" s="9">
        <v>8500</v>
      </c>
      <c r="G12" s="9">
        <v>8500</v>
      </c>
      <c r="H12" s="9">
        <f>+H11</f>
        <v>17000</v>
      </c>
      <c r="I12" s="9">
        <f>+I11</f>
        <v>17000</v>
      </c>
      <c r="J12" s="9">
        <v>18500</v>
      </c>
      <c r="K12" s="36">
        <f t="shared" ref="K12:K29" si="0">+J12/H12-1</f>
        <v>8.8235294117646967E-2</v>
      </c>
    </row>
    <row r="13" spans="1:11" ht="18" customHeight="1" x14ac:dyDescent="0.2">
      <c r="A13" s="5">
        <v>3</v>
      </c>
      <c r="B13" s="10" t="s">
        <v>9</v>
      </c>
      <c r="C13" s="11" t="s">
        <v>20</v>
      </c>
      <c r="D13" s="9">
        <v>13000</v>
      </c>
      <c r="E13" s="9">
        <v>14300</v>
      </c>
      <c r="F13" s="9">
        <v>17000</v>
      </c>
      <c r="G13" s="9">
        <v>17000</v>
      </c>
      <c r="H13" s="9">
        <f t="shared" ref="H13:I18" si="1">+H12</f>
        <v>17000</v>
      </c>
      <c r="I13" s="9">
        <f t="shared" si="1"/>
        <v>17000</v>
      </c>
      <c r="J13" s="9">
        <v>18500</v>
      </c>
      <c r="K13" s="36">
        <f t="shared" si="0"/>
        <v>8.8235294117646967E-2</v>
      </c>
    </row>
    <row r="14" spans="1:11" ht="18" customHeight="1" x14ac:dyDescent="0.2">
      <c r="A14" s="5">
        <v>4</v>
      </c>
      <c r="B14" s="10" t="s">
        <v>7</v>
      </c>
      <c r="C14" s="11" t="s">
        <v>20</v>
      </c>
      <c r="D14" s="9">
        <v>13000</v>
      </c>
      <c r="E14" s="9">
        <v>14300</v>
      </c>
      <c r="F14" s="9">
        <v>17000</v>
      </c>
      <c r="G14" s="9">
        <v>17000</v>
      </c>
      <c r="H14" s="9">
        <f t="shared" si="1"/>
        <v>17000</v>
      </c>
      <c r="I14" s="9">
        <f t="shared" si="1"/>
        <v>17000</v>
      </c>
      <c r="J14" s="9">
        <v>18500</v>
      </c>
      <c r="K14" s="36">
        <f t="shared" si="0"/>
        <v>8.8235294117646967E-2</v>
      </c>
    </row>
    <row r="15" spans="1:11" ht="18" customHeight="1" x14ac:dyDescent="0.2">
      <c r="A15" s="5">
        <v>5</v>
      </c>
      <c r="B15" s="10" t="s">
        <v>4</v>
      </c>
      <c r="C15" s="11" t="s">
        <v>20</v>
      </c>
      <c r="D15" s="9">
        <v>13000</v>
      </c>
      <c r="E15" s="9">
        <v>14300</v>
      </c>
      <c r="F15" s="9">
        <v>17000</v>
      </c>
      <c r="G15" s="9">
        <v>17000</v>
      </c>
      <c r="H15" s="9">
        <f t="shared" si="1"/>
        <v>17000</v>
      </c>
      <c r="I15" s="9">
        <f t="shared" si="1"/>
        <v>17000</v>
      </c>
      <c r="J15" s="9">
        <v>18500</v>
      </c>
      <c r="K15" s="36">
        <f t="shared" si="0"/>
        <v>8.8235294117646967E-2</v>
      </c>
    </row>
    <row r="16" spans="1:11" ht="18" customHeight="1" x14ac:dyDescent="0.2">
      <c r="A16" s="4">
        <v>6</v>
      </c>
      <c r="B16" s="10" t="s">
        <v>1</v>
      </c>
      <c r="C16" s="11" t="s">
        <v>20</v>
      </c>
      <c r="D16" s="9">
        <v>13000</v>
      </c>
      <c r="E16" s="9">
        <v>14300</v>
      </c>
      <c r="F16" s="9">
        <v>17000</v>
      </c>
      <c r="G16" s="9">
        <v>17000</v>
      </c>
      <c r="H16" s="9">
        <f t="shared" si="1"/>
        <v>17000</v>
      </c>
      <c r="I16" s="9">
        <f t="shared" si="1"/>
        <v>17000</v>
      </c>
      <c r="J16" s="9">
        <v>18500</v>
      </c>
      <c r="K16" s="36">
        <f t="shared" si="0"/>
        <v>8.8235294117646967E-2</v>
      </c>
    </row>
    <row r="17" spans="1:11" ht="18" customHeight="1" x14ac:dyDescent="0.2">
      <c r="A17" s="4">
        <v>7</v>
      </c>
      <c r="B17" s="10" t="s">
        <v>3</v>
      </c>
      <c r="C17" s="11" t="s">
        <v>20</v>
      </c>
      <c r="D17" s="9">
        <v>13000</v>
      </c>
      <c r="E17" s="9">
        <v>14300</v>
      </c>
      <c r="F17" s="9">
        <v>17000</v>
      </c>
      <c r="G17" s="9">
        <v>17000</v>
      </c>
      <c r="H17" s="9">
        <f t="shared" si="1"/>
        <v>17000</v>
      </c>
      <c r="I17" s="9">
        <f t="shared" si="1"/>
        <v>17000</v>
      </c>
      <c r="J17" s="9">
        <v>18500</v>
      </c>
      <c r="K17" s="36">
        <f t="shared" si="0"/>
        <v>8.8235294117646967E-2</v>
      </c>
    </row>
    <row r="18" spans="1:11" ht="18" customHeight="1" x14ac:dyDescent="0.2">
      <c r="A18" s="4">
        <v>8</v>
      </c>
      <c r="B18" s="10" t="s">
        <v>14</v>
      </c>
      <c r="C18" s="11" t="s">
        <v>20</v>
      </c>
      <c r="D18" s="9">
        <v>13000</v>
      </c>
      <c r="E18" s="9">
        <v>14300</v>
      </c>
      <c r="F18" s="9">
        <v>17000</v>
      </c>
      <c r="G18" s="9">
        <v>17000</v>
      </c>
      <c r="H18" s="9">
        <f t="shared" si="1"/>
        <v>17000</v>
      </c>
      <c r="I18" s="9">
        <f t="shared" si="1"/>
        <v>17000</v>
      </c>
      <c r="J18" s="9">
        <v>18500</v>
      </c>
      <c r="K18" s="36">
        <f t="shared" si="0"/>
        <v>8.8235294117646967E-2</v>
      </c>
    </row>
    <row r="19" spans="1:11" ht="18" customHeight="1" x14ac:dyDescent="0.2">
      <c r="A19" s="4">
        <v>9</v>
      </c>
      <c r="B19" s="10" t="s">
        <v>18</v>
      </c>
      <c r="C19" s="11" t="s">
        <v>21</v>
      </c>
      <c r="D19" s="9">
        <v>9500</v>
      </c>
      <c r="E19" s="9">
        <v>10400</v>
      </c>
      <c r="F19" s="9">
        <v>12000</v>
      </c>
      <c r="G19" s="9">
        <v>12000</v>
      </c>
      <c r="H19" s="9">
        <v>11500</v>
      </c>
      <c r="I19" s="9">
        <v>11500</v>
      </c>
      <c r="J19" s="9">
        <v>12500</v>
      </c>
      <c r="K19" s="36">
        <f t="shared" si="0"/>
        <v>8.6956521739130377E-2</v>
      </c>
    </row>
    <row r="20" spans="1:11" ht="18" customHeight="1" x14ac:dyDescent="0.2">
      <c r="A20" s="5">
        <v>10</v>
      </c>
      <c r="B20" s="12" t="s">
        <v>13</v>
      </c>
      <c r="C20" s="11" t="s">
        <v>21</v>
      </c>
      <c r="D20" s="9">
        <v>7000</v>
      </c>
      <c r="E20" s="9">
        <v>7700</v>
      </c>
      <c r="F20" s="9">
        <v>8500</v>
      </c>
      <c r="G20" s="9">
        <v>8500</v>
      </c>
      <c r="H20" s="9">
        <f>+H19</f>
        <v>11500</v>
      </c>
      <c r="I20" s="9">
        <f>+I19</f>
        <v>11500</v>
      </c>
      <c r="J20" s="9">
        <v>12500</v>
      </c>
      <c r="K20" s="36">
        <f t="shared" si="0"/>
        <v>8.6956521739130377E-2</v>
      </c>
    </row>
    <row r="21" spans="1:11" ht="18" customHeight="1" x14ac:dyDescent="0.2">
      <c r="A21" s="5">
        <v>11</v>
      </c>
      <c r="B21" s="10" t="s">
        <v>10</v>
      </c>
      <c r="C21" s="11" t="s">
        <v>21</v>
      </c>
      <c r="D21" s="9">
        <v>7000</v>
      </c>
      <c r="E21" s="9">
        <v>7700</v>
      </c>
      <c r="F21" s="9">
        <v>12000</v>
      </c>
      <c r="G21" s="9">
        <v>12000</v>
      </c>
      <c r="H21" s="9">
        <f t="shared" ref="H21:I23" si="2">+H20</f>
        <v>11500</v>
      </c>
      <c r="I21" s="9">
        <f t="shared" si="2"/>
        <v>11500</v>
      </c>
      <c r="J21" s="9">
        <v>12500</v>
      </c>
      <c r="K21" s="36">
        <f t="shared" si="0"/>
        <v>8.6956521739130377E-2</v>
      </c>
    </row>
    <row r="22" spans="1:11" ht="18" customHeight="1" x14ac:dyDescent="0.2">
      <c r="A22" s="4">
        <v>12</v>
      </c>
      <c r="B22" s="10" t="s">
        <v>17</v>
      </c>
      <c r="C22" s="11" t="s">
        <v>21</v>
      </c>
      <c r="D22" s="9">
        <v>7000</v>
      </c>
      <c r="E22" s="9">
        <v>7700</v>
      </c>
      <c r="F22" s="9">
        <v>12000</v>
      </c>
      <c r="G22" s="9">
        <v>12000</v>
      </c>
      <c r="H22" s="9">
        <f t="shared" si="2"/>
        <v>11500</v>
      </c>
      <c r="I22" s="9">
        <f t="shared" si="2"/>
        <v>11500</v>
      </c>
      <c r="J22" s="9">
        <v>12500</v>
      </c>
      <c r="K22" s="36">
        <f t="shared" si="0"/>
        <v>8.6956521739130377E-2</v>
      </c>
    </row>
    <row r="23" spans="1:11" ht="18" customHeight="1" x14ac:dyDescent="0.2">
      <c r="A23" s="4">
        <v>13</v>
      </c>
      <c r="B23" s="10" t="s">
        <v>15</v>
      </c>
      <c r="C23" s="11" t="s">
        <v>21</v>
      </c>
      <c r="D23" s="28">
        <v>9500</v>
      </c>
      <c r="E23" s="28">
        <v>10400</v>
      </c>
      <c r="F23" s="28">
        <v>12000</v>
      </c>
      <c r="G23" s="28">
        <v>12000</v>
      </c>
      <c r="H23" s="9">
        <f t="shared" si="2"/>
        <v>11500</v>
      </c>
      <c r="I23" s="9">
        <f t="shared" si="2"/>
        <v>11500</v>
      </c>
      <c r="J23" s="9">
        <v>12500</v>
      </c>
      <c r="K23" s="36">
        <f t="shared" si="0"/>
        <v>8.6956521739130377E-2</v>
      </c>
    </row>
    <row r="24" spans="1:11" ht="18" customHeight="1" x14ac:dyDescent="0.2">
      <c r="A24" s="4">
        <v>14</v>
      </c>
      <c r="B24" s="10" t="s">
        <v>2</v>
      </c>
      <c r="C24" s="11" t="s">
        <v>22</v>
      </c>
      <c r="D24" s="9">
        <v>9500</v>
      </c>
      <c r="E24" s="9">
        <v>10400</v>
      </c>
      <c r="F24" s="9">
        <v>12000</v>
      </c>
      <c r="G24" s="9">
        <v>12000</v>
      </c>
      <c r="H24" s="9">
        <v>8000</v>
      </c>
      <c r="I24" s="9">
        <v>8000</v>
      </c>
      <c r="J24" s="9">
        <v>9000</v>
      </c>
      <c r="K24" s="36">
        <f t="shared" si="0"/>
        <v>0.125</v>
      </c>
    </row>
    <row r="25" spans="1:11" ht="18" customHeight="1" x14ac:dyDescent="0.2">
      <c r="A25" s="4">
        <v>15</v>
      </c>
      <c r="B25" s="10" t="s">
        <v>12</v>
      </c>
      <c r="C25" s="11" t="s">
        <v>22</v>
      </c>
      <c r="D25" s="9">
        <v>7000</v>
      </c>
      <c r="E25" s="9">
        <v>7700</v>
      </c>
      <c r="F25" s="9">
        <v>8500</v>
      </c>
      <c r="G25" s="9">
        <v>8500</v>
      </c>
      <c r="H25" s="9">
        <f>+H24</f>
        <v>8000</v>
      </c>
      <c r="I25" s="9">
        <f>+I24</f>
        <v>8000</v>
      </c>
      <c r="J25" s="9">
        <v>9000</v>
      </c>
      <c r="K25" s="36">
        <f t="shared" si="0"/>
        <v>0.125</v>
      </c>
    </row>
    <row r="26" spans="1:11" ht="18" customHeight="1" x14ac:dyDescent="0.2">
      <c r="A26" s="4">
        <v>16</v>
      </c>
      <c r="B26" s="10" t="s">
        <v>11</v>
      </c>
      <c r="C26" s="11" t="s">
        <v>22</v>
      </c>
      <c r="D26" s="9">
        <v>7000</v>
      </c>
      <c r="E26" s="9">
        <v>7700</v>
      </c>
      <c r="F26" s="9">
        <v>8500</v>
      </c>
      <c r="G26" s="9">
        <v>8500</v>
      </c>
      <c r="H26" s="9">
        <f t="shared" ref="H26:I29" si="3">+H25</f>
        <v>8000</v>
      </c>
      <c r="I26" s="9">
        <f t="shared" si="3"/>
        <v>8000</v>
      </c>
      <c r="J26" s="9">
        <v>9000</v>
      </c>
      <c r="K26" s="36">
        <f t="shared" si="0"/>
        <v>0.125</v>
      </c>
    </row>
    <row r="27" spans="1:11" ht="18" customHeight="1" x14ac:dyDescent="0.2">
      <c r="A27" s="5">
        <v>17</v>
      </c>
      <c r="B27" s="10" t="s">
        <v>16</v>
      </c>
      <c r="C27" s="11" t="s">
        <v>22</v>
      </c>
      <c r="D27" s="9">
        <v>9500</v>
      </c>
      <c r="E27" s="9">
        <v>10400</v>
      </c>
      <c r="F27" s="9">
        <v>8500</v>
      </c>
      <c r="G27" s="9">
        <v>8500</v>
      </c>
      <c r="H27" s="9">
        <f t="shared" si="3"/>
        <v>8000</v>
      </c>
      <c r="I27" s="9">
        <f t="shared" si="3"/>
        <v>8000</v>
      </c>
      <c r="J27" s="9">
        <v>9000</v>
      </c>
      <c r="K27" s="36">
        <f t="shared" si="0"/>
        <v>0.125</v>
      </c>
    </row>
    <row r="28" spans="1:11" ht="18" customHeight="1" x14ac:dyDescent="0.2">
      <c r="A28" s="4">
        <v>18</v>
      </c>
      <c r="B28" s="10" t="s">
        <v>34</v>
      </c>
      <c r="C28" s="11" t="s">
        <v>22</v>
      </c>
      <c r="D28" s="9" t="s">
        <v>24</v>
      </c>
      <c r="E28" s="9" t="s">
        <v>24</v>
      </c>
      <c r="F28" s="9" t="s">
        <v>24</v>
      </c>
      <c r="G28" s="9" t="s">
        <v>24</v>
      </c>
      <c r="H28" s="9">
        <f t="shared" si="3"/>
        <v>8000</v>
      </c>
      <c r="I28" s="9">
        <f t="shared" si="3"/>
        <v>8000</v>
      </c>
      <c r="J28" s="9">
        <v>9000</v>
      </c>
      <c r="K28" s="36">
        <f t="shared" si="0"/>
        <v>0.125</v>
      </c>
    </row>
    <row r="29" spans="1:11" ht="18" customHeight="1" x14ac:dyDescent="0.2">
      <c r="A29" s="26">
        <v>19</v>
      </c>
      <c r="B29" s="32" t="s">
        <v>5</v>
      </c>
      <c r="C29" s="27" t="s">
        <v>22</v>
      </c>
      <c r="D29" s="28">
        <v>7000</v>
      </c>
      <c r="E29" s="28">
        <v>7700</v>
      </c>
      <c r="F29" s="28">
        <v>8500</v>
      </c>
      <c r="G29" s="28">
        <v>8500</v>
      </c>
      <c r="H29" s="9">
        <f t="shared" si="3"/>
        <v>8000</v>
      </c>
      <c r="I29" s="9">
        <f t="shared" si="3"/>
        <v>8000</v>
      </c>
      <c r="J29" s="9">
        <v>9000</v>
      </c>
      <c r="K29" s="36">
        <f t="shared" si="0"/>
        <v>0.125</v>
      </c>
    </row>
    <row r="30" spans="1:11" ht="18" customHeight="1" thickBot="1" x14ac:dyDescent="0.25">
      <c r="A30" s="18" t="s">
        <v>28</v>
      </c>
      <c r="B30" s="23" t="s">
        <v>29</v>
      </c>
      <c r="C30" s="19" t="s">
        <v>22</v>
      </c>
      <c r="D30" s="20">
        <v>7000</v>
      </c>
      <c r="E30" s="20">
        <v>7700</v>
      </c>
      <c r="F30" s="20" t="s">
        <v>24</v>
      </c>
      <c r="G30" s="20" t="s">
        <v>24</v>
      </c>
      <c r="H30" s="20" t="s">
        <v>24</v>
      </c>
      <c r="I30" s="20" t="s">
        <v>24</v>
      </c>
      <c r="J30" s="20" t="s">
        <v>24</v>
      </c>
      <c r="K30" s="37" t="s">
        <v>24</v>
      </c>
    </row>
    <row r="31" spans="1:11" ht="18" customHeight="1" thickTop="1" x14ac:dyDescent="0.2">
      <c r="A31" s="29"/>
      <c r="B31" s="15" t="s">
        <v>30</v>
      </c>
      <c r="C31" s="16"/>
      <c r="D31" s="17">
        <f t="shared" ref="D31:I31" si="4">SUM(D11:D30)</f>
        <v>178000</v>
      </c>
      <c r="E31" s="17">
        <f t="shared" si="4"/>
        <v>195600</v>
      </c>
      <c r="F31" s="17">
        <f t="shared" si="4"/>
        <v>230000</v>
      </c>
      <c r="G31" s="17">
        <f t="shared" si="4"/>
        <v>230000</v>
      </c>
      <c r="H31" s="17">
        <f t="shared" si="4"/>
        <v>241500</v>
      </c>
      <c r="I31" s="38">
        <f t="shared" si="4"/>
        <v>241500</v>
      </c>
      <c r="J31" s="39">
        <f>SUM(J11:J29)</f>
        <v>264500</v>
      </c>
      <c r="K31" s="40">
        <f>+J31/H31-1</f>
        <v>9.5238095238095344E-2</v>
      </c>
    </row>
    <row r="32" spans="1:11" ht="18" customHeight="1" thickBot="1" x14ac:dyDescent="0.25">
      <c r="A32" s="24"/>
      <c r="B32" s="13" t="s">
        <v>31</v>
      </c>
      <c r="C32" s="25"/>
      <c r="D32" s="30">
        <f t="shared" ref="D32:J32" si="5">+D31*6</f>
        <v>1068000</v>
      </c>
      <c r="E32" s="30">
        <f t="shared" si="5"/>
        <v>1173600</v>
      </c>
      <c r="F32" s="30">
        <f t="shared" si="5"/>
        <v>1380000</v>
      </c>
      <c r="G32" s="30">
        <f t="shared" si="5"/>
        <v>1380000</v>
      </c>
      <c r="H32" s="30">
        <f t="shared" si="5"/>
        <v>1449000</v>
      </c>
      <c r="I32" s="30">
        <f t="shared" si="5"/>
        <v>1449000</v>
      </c>
      <c r="J32" s="41">
        <f t="shared" si="5"/>
        <v>1587000</v>
      </c>
      <c r="K32" s="42"/>
    </row>
    <row r="34" spans="1:1" x14ac:dyDescent="0.2">
      <c r="A34" t="s">
        <v>39</v>
      </c>
    </row>
  </sheetData>
  <sortState xmlns:xlrd2="http://schemas.microsoft.com/office/spreadsheetml/2017/richdata2" ref="A11:K29">
    <sortCondition ref="A11:A29"/>
  </sortState>
  <mergeCells count="3">
    <mergeCell ref="C9:C10"/>
    <mergeCell ref="A9:B10"/>
    <mergeCell ref="K9:K10"/>
  </mergeCells>
  <pageMargins left="0.19685039370078741" right="0.19685039370078741" top="0.39370078740157483" bottom="0.39370078740157483" header="0.31496062992125984" footer="0.31496062992125984"/>
  <pageSetup paperSize="9" scale="76" orientation="landscape" horizontalDpi="360" verticalDpi="360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D645E-71C6-49F0-BEB1-A2DDCEC9880E}">
  <sheetPr>
    <pageSetUpPr fitToPage="1"/>
  </sheetPr>
  <dimension ref="A1:I33"/>
  <sheetViews>
    <sheetView tabSelected="1" zoomScaleNormal="100" workbookViewId="0">
      <pane xSplit="2" ySplit="9" topLeftCell="C14" activePane="bottomRight" state="frozen"/>
      <selection pane="topRight" activeCell="C1" sqref="C1"/>
      <selection pane="bottomLeft" activeCell="A8" sqref="A8"/>
      <selection pane="bottomRight" activeCell="M20" sqref="M20"/>
    </sheetView>
  </sheetViews>
  <sheetFormatPr baseColWidth="10" defaultColWidth="8.83203125" defaultRowHeight="15" x14ac:dyDescent="0.2"/>
  <cols>
    <col min="1" max="1" width="4.83203125" customWidth="1"/>
    <col min="2" max="2" width="28.5" bestFit="1" customWidth="1"/>
    <col min="3" max="3" width="21" customWidth="1"/>
    <col min="4" max="7" width="12.83203125" hidden="1" customWidth="1"/>
    <col min="8" max="9" width="12.83203125" customWidth="1"/>
  </cols>
  <sheetData>
    <row r="1" spans="1:9" ht="19" x14ac:dyDescent="0.25">
      <c r="A1" s="6" t="s">
        <v>40</v>
      </c>
    </row>
    <row r="2" spans="1:9" x14ac:dyDescent="0.2">
      <c r="A2" s="3"/>
      <c r="B2" s="3"/>
      <c r="C2" s="1"/>
      <c r="D2" s="1"/>
      <c r="E2" s="1"/>
    </row>
    <row r="3" spans="1:9" x14ac:dyDescent="0.2">
      <c r="A3" s="3" t="s">
        <v>43</v>
      </c>
      <c r="B3" s="3"/>
      <c r="C3" s="7">
        <v>1587000</v>
      </c>
      <c r="D3" s="2"/>
      <c r="E3" s="2"/>
      <c r="F3" s="2"/>
      <c r="G3" s="2"/>
      <c r="H3" s="2"/>
      <c r="I3" s="2"/>
    </row>
    <row r="4" spans="1:9" x14ac:dyDescent="0.2">
      <c r="A4" s="3" t="s">
        <v>44</v>
      </c>
      <c r="B4" s="3"/>
      <c r="C4" s="7">
        <f>+C3</f>
        <v>1587000</v>
      </c>
      <c r="D4" s="2"/>
      <c r="E4" s="2"/>
      <c r="F4" s="2"/>
      <c r="G4" s="2"/>
      <c r="H4" s="2"/>
      <c r="I4" s="2"/>
    </row>
    <row r="5" spans="1:9" ht="16" thickBot="1" x14ac:dyDescent="0.25">
      <c r="A5" s="3"/>
      <c r="B5" s="3"/>
      <c r="C5" s="2"/>
      <c r="D5" s="2"/>
      <c r="E5" s="2"/>
      <c r="F5" s="2"/>
      <c r="G5" s="2"/>
      <c r="H5" s="2"/>
      <c r="I5" s="2"/>
    </row>
    <row r="6" spans="1:9" ht="16" hidden="1" thickBot="1" x14ac:dyDescent="0.25">
      <c r="A6" s="3"/>
      <c r="B6" s="3"/>
      <c r="C6" s="1"/>
      <c r="D6" s="1"/>
      <c r="E6" s="1"/>
    </row>
    <row r="7" spans="1:9" ht="16" hidden="1" thickBot="1" x14ac:dyDescent="0.25">
      <c r="A7" s="3"/>
      <c r="B7" s="3"/>
      <c r="C7" s="1"/>
      <c r="D7" s="1"/>
      <c r="E7" s="1"/>
    </row>
    <row r="8" spans="1:9" x14ac:dyDescent="0.2">
      <c r="A8" s="52" t="s">
        <v>0</v>
      </c>
      <c r="B8" s="53"/>
      <c r="C8" s="50" t="s">
        <v>19</v>
      </c>
      <c r="D8" s="21" t="s">
        <v>23</v>
      </c>
      <c r="E8" s="21" t="s">
        <v>23</v>
      </c>
      <c r="F8" s="21" t="s">
        <v>23</v>
      </c>
      <c r="G8" s="21" t="s">
        <v>23</v>
      </c>
      <c r="H8" s="21" t="s">
        <v>23</v>
      </c>
      <c r="I8" s="43" t="s">
        <v>23</v>
      </c>
    </row>
    <row r="9" spans="1:9" ht="29.25" customHeight="1" thickBot="1" x14ac:dyDescent="0.25">
      <c r="A9" s="54"/>
      <c r="B9" s="55"/>
      <c r="C9" s="51"/>
      <c r="D9" s="22" t="s">
        <v>25</v>
      </c>
      <c r="E9" s="22" t="s">
        <v>26</v>
      </c>
      <c r="F9" s="33" t="s">
        <v>27</v>
      </c>
      <c r="G9" s="34" t="s">
        <v>32</v>
      </c>
      <c r="H9" s="22" t="s">
        <v>38</v>
      </c>
      <c r="I9" s="44" t="s">
        <v>45</v>
      </c>
    </row>
    <row r="10" spans="1:9" ht="18" customHeight="1" thickTop="1" x14ac:dyDescent="0.2">
      <c r="A10" s="14">
        <v>1</v>
      </c>
      <c r="B10" s="15" t="s">
        <v>8</v>
      </c>
      <c r="C10" s="16" t="s">
        <v>20</v>
      </c>
      <c r="D10" s="17">
        <v>13000</v>
      </c>
      <c r="E10" s="17">
        <v>14300</v>
      </c>
      <c r="F10" s="17">
        <v>17000</v>
      </c>
      <c r="G10" s="17">
        <v>17000</v>
      </c>
      <c r="H10" s="17">
        <v>18500</v>
      </c>
      <c r="I10" s="45">
        <v>18500</v>
      </c>
    </row>
    <row r="11" spans="1:9" ht="18" customHeight="1" x14ac:dyDescent="0.2">
      <c r="A11" s="5">
        <v>2</v>
      </c>
      <c r="B11" s="31" t="s">
        <v>6</v>
      </c>
      <c r="C11" s="11" t="s">
        <v>20</v>
      </c>
      <c r="D11" s="9" t="s">
        <v>24</v>
      </c>
      <c r="E11" s="9" t="s">
        <v>24</v>
      </c>
      <c r="F11" s="9">
        <v>8500</v>
      </c>
      <c r="G11" s="9">
        <v>8500</v>
      </c>
      <c r="H11" s="9">
        <v>18500</v>
      </c>
      <c r="I11" s="46">
        <v>18500</v>
      </c>
    </row>
    <row r="12" spans="1:9" ht="18" customHeight="1" x14ac:dyDescent="0.2">
      <c r="A12" s="5">
        <v>3</v>
      </c>
      <c r="B12" s="10" t="s">
        <v>9</v>
      </c>
      <c r="C12" s="11" t="s">
        <v>20</v>
      </c>
      <c r="D12" s="9">
        <v>13000</v>
      </c>
      <c r="E12" s="9">
        <v>14300</v>
      </c>
      <c r="F12" s="9">
        <v>17000</v>
      </c>
      <c r="G12" s="9">
        <v>17000</v>
      </c>
      <c r="H12" s="9">
        <v>18500</v>
      </c>
      <c r="I12" s="46">
        <v>18500</v>
      </c>
    </row>
    <row r="13" spans="1:9" ht="18" customHeight="1" x14ac:dyDescent="0.2">
      <c r="A13" s="5">
        <v>4</v>
      </c>
      <c r="B13" s="10" t="s">
        <v>7</v>
      </c>
      <c r="C13" s="11" t="s">
        <v>20</v>
      </c>
      <c r="D13" s="9">
        <v>13000</v>
      </c>
      <c r="E13" s="9">
        <v>14300</v>
      </c>
      <c r="F13" s="9">
        <v>17000</v>
      </c>
      <c r="G13" s="9">
        <v>17000</v>
      </c>
      <c r="H13" s="9">
        <v>18500</v>
      </c>
      <c r="I13" s="46">
        <v>18500</v>
      </c>
    </row>
    <row r="14" spans="1:9" ht="18" customHeight="1" x14ac:dyDescent="0.2">
      <c r="A14" s="5">
        <v>5</v>
      </c>
      <c r="B14" s="10" t="s">
        <v>4</v>
      </c>
      <c r="C14" s="11" t="s">
        <v>20</v>
      </c>
      <c r="D14" s="9">
        <v>13000</v>
      </c>
      <c r="E14" s="9">
        <v>14300</v>
      </c>
      <c r="F14" s="9">
        <v>17000</v>
      </c>
      <c r="G14" s="9">
        <v>17000</v>
      </c>
      <c r="H14" s="9">
        <v>18500</v>
      </c>
      <c r="I14" s="46">
        <v>18500</v>
      </c>
    </row>
    <row r="15" spans="1:9" ht="18" customHeight="1" x14ac:dyDescent="0.2">
      <c r="A15" s="4">
        <v>6</v>
      </c>
      <c r="B15" s="10" t="s">
        <v>1</v>
      </c>
      <c r="C15" s="11" t="s">
        <v>20</v>
      </c>
      <c r="D15" s="9">
        <v>13000</v>
      </c>
      <c r="E15" s="9">
        <v>14300</v>
      </c>
      <c r="F15" s="9">
        <v>17000</v>
      </c>
      <c r="G15" s="9">
        <v>17000</v>
      </c>
      <c r="H15" s="9">
        <v>18500</v>
      </c>
      <c r="I15" s="46">
        <v>18500</v>
      </c>
    </row>
    <row r="16" spans="1:9" ht="18" customHeight="1" x14ac:dyDescent="0.2">
      <c r="A16" s="4">
        <v>7</v>
      </c>
      <c r="B16" s="10" t="s">
        <v>3</v>
      </c>
      <c r="C16" s="11" t="s">
        <v>20</v>
      </c>
      <c r="D16" s="9">
        <v>13000</v>
      </c>
      <c r="E16" s="9">
        <v>14300</v>
      </c>
      <c r="F16" s="9">
        <v>17000</v>
      </c>
      <c r="G16" s="9">
        <v>17000</v>
      </c>
      <c r="H16" s="9">
        <v>18500</v>
      </c>
      <c r="I16" s="46">
        <v>18500</v>
      </c>
    </row>
    <row r="17" spans="1:9" ht="18" customHeight="1" x14ac:dyDescent="0.2">
      <c r="A17" s="4">
        <v>8</v>
      </c>
      <c r="B17" s="10" t="s">
        <v>14</v>
      </c>
      <c r="C17" s="11" t="s">
        <v>20</v>
      </c>
      <c r="D17" s="9">
        <v>13000</v>
      </c>
      <c r="E17" s="9">
        <v>14300</v>
      </c>
      <c r="F17" s="9">
        <v>17000</v>
      </c>
      <c r="G17" s="9">
        <v>17000</v>
      </c>
      <c r="H17" s="9">
        <v>18500</v>
      </c>
      <c r="I17" s="46">
        <v>18500</v>
      </c>
    </row>
    <row r="18" spans="1:9" ht="18" customHeight="1" x14ac:dyDescent="0.2">
      <c r="A18" s="4">
        <v>9</v>
      </c>
      <c r="B18" s="10" t="s">
        <v>18</v>
      </c>
      <c r="C18" s="11" t="s">
        <v>21</v>
      </c>
      <c r="D18" s="9">
        <v>9500</v>
      </c>
      <c r="E18" s="9">
        <v>10400</v>
      </c>
      <c r="F18" s="9">
        <v>12000</v>
      </c>
      <c r="G18" s="9">
        <v>12000</v>
      </c>
      <c r="H18" s="9">
        <v>12500</v>
      </c>
      <c r="I18" s="46">
        <v>12500</v>
      </c>
    </row>
    <row r="19" spans="1:9" ht="18" customHeight="1" x14ac:dyDescent="0.2">
      <c r="A19" s="5">
        <v>10</v>
      </c>
      <c r="B19" s="12" t="s">
        <v>13</v>
      </c>
      <c r="C19" s="11" t="s">
        <v>21</v>
      </c>
      <c r="D19" s="9">
        <v>7000</v>
      </c>
      <c r="E19" s="9">
        <v>7700</v>
      </c>
      <c r="F19" s="9">
        <v>8500</v>
      </c>
      <c r="G19" s="9">
        <v>8500</v>
      </c>
      <c r="H19" s="9">
        <v>12500</v>
      </c>
      <c r="I19" s="46">
        <v>12500</v>
      </c>
    </row>
    <row r="20" spans="1:9" ht="18" customHeight="1" x14ac:dyDescent="0.2">
      <c r="A20" s="5">
        <v>11</v>
      </c>
      <c r="B20" s="10" t="s">
        <v>10</v>
      </c>
      <c r="C20" s="11" t="s">
        <v>21</v>
      </c>
      <c r="D20" s="9">
        <v>7000</v>
      </c>
      <c r="E20" s="9">
        <v>7700</v>
      </c>
      <c r="F20" s="9">
        <v>12000</v>
      </c>
      <c r="G20" s="9">
        <v>12000</v>
      </c>
      <c r="H20" s="9">
        <v>12500</v>
      </c>
      <c r="I20" s="46">
        <v>12500</v>
      </c>
    </row>
    <row r="21" spans="1:9" ht="18" customHeight="1" x14ac:dyDescent="0.2">
      <c r="A21" s="4">
        <v>12</v>
      </c>
      <c r="B21" s="10" t="s">
        <v>17</v>
      </c>
      <c r="C21" s="11" t="s">
        <v>21</v>
      </c>
      <c r="D21" s="9">
        <v>7000</v>
      </c>
      <c r="E21" s="9">
        <v>7700</v>
      </c>
      <c r="F21" s="9">
        <v>12000</v>
      </c>
      <c r="G21" s="9">
        <v>12000</v>
      </c>
      <c r="H21" s="9">
        <v>12500</v>
      </c>
      <c r="I21" s="46">
        <v>12500</v>
      </c>
    </row>
    <row r="22" spans="1:9" ht="18" customHeight="1" x14ac:dyDescent="0.2">
      <c r="A22" s="4">
        <v>13</v>
      </c>
      <c r="B22" s="10" t="s">
        <v>15</v>
      </c>
      <c r="C22" s="11" t="s">
        <v>21</v>
      </c>
      <c r="D22" s="28">
        <v>9500</v>
      </c>
      <c r="E22" s="28">
        <v>10400</v>
      </c>
      <c r="F22" s="28">
        <v>12000</v>
      </c>
      <c r="G22" s="28">
        <v>12000</v>
      </c>
      <c r="H22" s="9">
        <v>12500</v>
      </c>
      <c r="I22" s="46">
        <v>12500</v>
      </c>
    </row>
    <row r="23" spans="1:9" ht="18" customHeight="1" x14ac:dyDescent="0.2">
      <c r="A23" s="4">
        <v>14</v>
      </c>
      <c r="B23" s="10" t="s">
        <v>2</v>
      </c>
      <c r="C23" s="11" t="s">
        <v>22</v>
      </c>
      <c r="D23" s="9">
        <v>9500</v>
      </c>
      <c r="E23" s="9">
        <v>10400</v>
      </c>
      <c r="F23" s="9">
        <v>12000</v>
      </c>
      <c r="G23" s="9">
        <v>12000</v>
      </c>
      <c r="H23" s="9">
        <v>9000</v>
      </c>
      <c r="I23" s="46">
        <v>9000</v>
      </c>
    </row>
    <row r="24" spans="1:9" ht="18" customHeight="1" x14ac:dyDescent="0.2">
      <c r="A24" s="4">
        <v>15</v>
      </c>
      <c r="B24" s="10" t="s">
        <v>12</v>
      </c>
      <c r="C24" s="11" t="s">
        <v>22</v>
      </c>
      <c r="D24" s="9">
        <v>7000</v>
      </c>
      <c r="E24" s="9">
        <v>7700</v>
      </c>
      <c r="F24" s="9">
        <v>8500</v>
      </c>
      <c r="G24" s="9">
        <v>8500</v>
      </c>
      <c r="H24" s="9">
        <v>9000</v>
      </c>
      <c r="I24" s="46">
        <v>9000</v>
      </c>
    </row>
    <row r="25" spans="1:9" ht="18" customHeight="1" x14ac:dyDescent="0.2">
      <c r="A25" s="4">
        <v>16</v>
      </c>
      <c r="B25" s="10" t="s">
        <v>11</v>
      </c>
      <c r="C25" s="11" t="s">
        <v>22</v>
      </c>
      <c r="D25" s="9">
        <v>7000</v>
      </c>
      <c r="E25" s="9">
        <v>7700</v>
      </c>
      <c r="F25" s="9">
        <v>8500</v>
      </c>
      <c r="G25" s="9">
        <v>8500</v>
      </c>
      <c r="H25" s="9">
        <v>9000</v>
      </c>
      <c r="I25" s="46">
        <v>9000</v>
      </c>
    </row>
    <row r="26" spans="1:9" ht="18" customHeight="1" x14ac:dyDescent="0.2">
      <c r="A26" s="5">
        <v>17</v>
      </c>
      <c r="B26" s="10" t="s">
        <v>16</v>
      </c>
      <c r="C26" s="11" t="s">
        <v>22</v>
      </c>
      <c r="D26" s="9">
        <v>9500</v>
      </c>
      <c r="E26" s="9">
        <v>10400</v>
      </c>
      <c r="F26" s="9">
        <v>8500</v>
      </c>
      <c r="G26" s="9">
        <v>8500</v>
      </c>
      <c r="H26" s="9">
        <v>9000</v>
      </c>
      <c r="I26" s="46">
        <v>9000</v>
      </c>
    </row>
    <row r="27" spans="1:9" ht="18" customHeight="1" x14ac:dyDescent="0.2">
      <c r="A27" s="4">
        <v>18</v>
      </c>
      <c r="B27" s="10" t="s">
        <v>34</v>
      </c>
      <c r="C27" s="11" t="s">
        <v>22</v>
      </c>
      <c r="D27" s="9" t="s">
        <v>24</v>
      </c>
      <c r="E27" s="9" t="s">
        <v>24</v>
      </c>
      <c r="F27" s="9" t="s">
        <v>24</v>
      </c>
      <c r="G27" s="9" t="s">
        <v>24</v>
      </c>
      <c r="H27" s="9">
        <v>9000</v>
      </c>
      <c r="I27" s="46">
        <v>9000</v>
      </c>
    </row>
    <row r="28" spans="1:9" ht="18" customHeight="1" x14ac:dyDescent="0.2">
      <c r="A28" s="26">
        <v>19</v>
      </c>
      <c r="B28" s="32" t="s">
        <v>5</v>
      </c>
      <c r="C28" s="27" t="s">
        <v>22</v>
      </c>
      <c r="D28" s="28">
        <v>7000</v>
      </c>
      <c r="E28" s="28">
        <v>7700</v>
      </c>
      <c r="F28" s="28">
        <v>8500</v>
      </c>
      <c r="G28" s="28">
        <v>8500</v>
      </c>
      <c r="H28" s="9">
        <v>9000</v>
      </c>
      <c r="I28" s="46">
        <v>9000</v>
      </c>
    </row>
    <row r="29" spans="1:9" ht="18" customHeight="1" thickBot="1" x14ac:dyDescent="0.25">
      <c r="A29" s="18" t="s">
        <v>28</v>
      </c>
      <c r="B29" s="23" t="s">
        <v>29</v>
      </c>
      <c r="C29" s="19" t="s">
        <v>22</v>
      </c>
      <c r="D29" s="20">
        <v>7000</v>
      </c>
      <c r="E29" s="20">
        <v>7700</v>
      </c>
      <c r="F29" s="20" t="s">
        <v>24</v>
      </c>
      <c r="G29" s="20" t="s">
        <v>24</v>
      </c>
      <c r="H29" s="20" t="s">
        <v>24</v>
      </c>
      <c r="I29" s="47" t="s">
        <v>24</v>
      </c>
    </row>
    <row r="30" spans="1:9" ht="18" customHeight="1" thickTop="1" x14ac:dyDescent="0.2">
      <c r="A30" s="29"/>
      <c r="B30" s="15" t="s">
        <v>30</v>
      </c>
      <c r="C30" s="16"/>
      <c r="D30" s="17">
        <f t="shared" ref="D30:G30" si="0">SUM(D10:D29)</f>
        <v>178000</v>
      </c>
      <c r="E30" s="17">
        <f t="shared" si="0"/>
        <v>195600</v>
      </c>
      <c r="F30" s="17">
        <f t="shared" si="0"/>
        <v>230000</v>
      </c>
      <c r="G30" s="17">
        <f t="shared" si="0"/>
        <v>230000</v>
      </c>
      <c r="H30" s="39">
        <f>SUM(H10:H28)</f>
        <v>264500</v>
      </c>
      <c r="I30" s="48">
        <f>SUM(I10:I28)</f>
        <v>264500</v>
      </c>
    </row>
    <row r="31" spans="1:9" ht="18" customHeight="1" thickBot="1" x14ac:dyDescent="0.25">
      <c r="A31" s="24"/>
      <c r="B31" s="13" t="s">
        <v>31</v>
      </c>
      <c r="C31" s="25"/>
      <c r="D31" s="30">
        <f t="shared" ref="D31:G31" si="1">+D30*6</f>
        <v>1068000</v>
      </c>
      <c r="E31" s="30">
        <f t="shared" si="1"/>
        <v>1173600</v>
      </c>
      <c r="F31" s="30">
        <f t="shared" si="1"/>
        <v>1380000</v>
      </c>
      <c r="G31" s="30">
        <f t="shared" si="1"/>
        <v>1380000</v>
      </c>
      <c r="H31" s="41">
        <f t="shared" ref="H31:I31" si="2">+H30*6</f>
        <v>1587000</v>
      </c>
      <c r="I31" s="49">
        <f t="shared" si="2"/>
        <v>1587000</v>
      </c>
    </row>
    <row r="33" spans="1:1" x14ac:dyDescent="0.2">
      <c r="A33" t="s">
        <v>39</v>
      </c>
    </row>
  </sheetData>
  <mergeCells count="2">
    <mergeCell ref="A8:B9"/>
    <mergeCell ref="C8:C9"/>
  </mergeCells>
  <pageMargins left="0.19685039370078741" right="0.19685039370078741" top="0.39370078740157483" bottom="0.39370078740157483" header="0.31496062992125984" footer="0.31496062992125984"/>
  <pageSetup paperSize="9" orientation="portrait" horizontalDpi="360" verticalDpi="36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SpS 2020_21</vt:lpstr>
      <vt:lpstr>SpS 2021_22</vt:lpstr>
      <vt:lpstr>'SpS 2020_21'!Oblast_tisku</vt:lpstr>
      <vt:lpstr>'SpS 2021_22'!Oblast_tisku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danuta@skiklubspindl.cz</cp:lastModifiedBy>
  <cp:lastPrinted>2022-02-01T11:24:11Z</cp:lastPrinted>
  <dcterms:created xsi:type="dcterms:W3CDTF">2018-06-26T19:30:21Z</dcterms:created>
  <dcterms:modified xsi:type="dcterms:W3CDTF">2022-02-18T20:54:57Z</dcterms:modified>
</cp:coreProperties>
</file>